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<sst xmlns="http://schemas.openxmlformats.org/spreadsheetml/2006/main" count="41" uniqueCount="26">
  <si>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</si>
  <si>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</si>
  <si>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</si>
  <si>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MAY 2004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</si>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</sst>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5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514435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4504</v>
      </c>
      <c r="C9" s="10">
        <v>1525</v>
      </c>
      <c r="D9" s="11">
        <v>11746945</v>
      </c>
      <c r="E9" s="11">
        <v>3054224</v>
      </c>
      <c r="F9" s="11">
        <v>11816898</v>
      </c>
      <c r="G9" s="11">
        <v>12056784</v>
      </c>
      <c r="H9" s="12">
        <f aca="true" t="shared" si="0" ref="H9:H14">SUM(D9-F9)/F9</f>
        <v>-0.005919743066242935</v>
      </c>
      <c r="I9" s="12">
        <f aca="true" t="shared" si="1" ref="I9:I14">SUM(D9-G9)/G9</f>
        <v>-0.025698312253085068</v>
      </c>
    </row>
    <row r="10" spans="1:9" ht="21" customHeight="1">
      <c r="A10" s="9" t="s">
        <v>19</v>
      </c>
      <c r="B10" s="10">
        <v>3229</v>
      </c>
      <c r="C10" s="10">
        <v>1107</v>
      </c>
      <c r="D10" s="11">
        <v>8533123</v>
      </c>
      <c r="E10" s="11">
        <v>2218625</v>
      </c>
      <c r="F10" s="11">
        <v>8602490</v>
      </c>
      <c r="G10" s="11">
        <v>9179144</v>
      </c>
      <c r="H10" s="12">
        <f t="shared" si="0"/>
        <v>-0.008063595540360988</v>
      </c>
      <c r="I10" s="12">
        <f t="shared" si="1"/>
        <v>-0.07037922054605528</v>
      </c>
    </row>
    <row r="11" spans="1:9" ht="20.25" customHeight="1">
      <c r="A11" s="9" t="s">
        <v>20</v>
      </c>
      <c r="B11" s="10">
        <v>135</v>
      </c>
      <c r="C11" s="10">
        <v>25</v>
      </c>
      <c r="D11" s="11">
        <v>305506</v>
      </c>
      <c r="E11" s="11">
        <v>79432</v>
      </c>
      <c r="F11" s="11">
        <v>321604</v>
      </c>
      <c r="G11" s="11">
        <v>397406</v>
      </c>
      <c r="H11" s="12">
        <f t="shared" si="0"/>
        <v>-0.05005534757030385</v>
      </c>
      <c r="I11" s="12">
        <f t="shared" si="1"/>
        <v>-0.2312496540062304</v>
      </c>
    </row>
    <row r="12" spans="1:9" ht="24" customHeight="1">
      <c r="A12" s="9" t="s">
        <v>21</v>
      </c>
      <c r="B12" s="10">
        <v>832</v>
      </c>
      <c r="C12" s="10">
        <v>10</v>
      </c>
      <c r="D12" s="11">
        <v>1732968</v>
      </c>
      <c r="E12" s="11">
        <v>389919</v>
      </c>
      <c r="F12" s="11">
        <v>1695197</v>
      </c>
      <c r="G12" s="11">
        <v>1371845</v>
      </c>
      <c r="H12" s="12">
        <f t="shared" si="0"/>
        <v>0.022281186198418238</v>
      </c>
      <c r="I12" s="12">
        <f t="shared" si="1"/>
        <v>0.26323892276459804</v>
      </c>
    </row>
    <row r="13" spans="1:9" ht="22.5" customHeight="1">
      <c r="A13" s="9" t="s">
        <v>22</v>
      </c>
      <c r="B13" s="10">
        <v>5588</v>
      </c>
      <c r="C13" s="10">
        <v>146</v>
      </c>
      <c r="D13" s="11">
        <v>24975188</v>
      </c>
      <c r="E13" s="11">
        <v>8116942</v>
      </c>
      <c r="F13" s="11">
        <v>25581589</v>
      </c>
      <c r="G13" s="11">
        <v>25355950</v>
      </c>
      <c r="H13" s="12">
        <f t="shared" si="0"/>
        <v>-0.02370458691991338</v>
      </c>
      <c r="I13" s="12">
        <f t="shared" si="1"/>
        <v>-0.015016672615303312</v>
      </c>
    </row>
    <row r="14" spans="1:9" ht="25.5" customHeight="1">
      <c r="A14" s="13" t="s">
        <v>23</v>
      </c>
      <c r="B14" s="14">
        <f aca="true" t="shared" si="2" ref="B14:G14">SUM(B9:B13)</f>
        <v>14288</v>
      </c>
      <c r="C14" s="14">
        <f t="shared" si="2"/>
        <v>2813</v>
      </c>
      <c r="D14" s="15">
        <f t="shared" si="2"/>
        <v>47293730</v>
      </c>
      <c r="E14" s="15">
        <f t="shared" si="2"/>
        <v>13859142</v>
      </c>
      <c r="F14" s="15">
        <f t="shared" si="2"/>
        <v>48017778</v>
      </c>
      <c r="G14" s="15">
        <f t="shared" si="2"/>
        <v>48361129</v>
      </c>
      <c r="H14" s="16">
        <f t="shared" si="0"/>
        <v>-0.015078748541842149</v>
      </c>
      <c r="I14" s="16">
        <f t="shared" si="1"/>
        <v>-0.022071424345779852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4504</v>
      </c>
      <c r="D20" s="10">
        <v>1525</v>
      </c>
      <c r="E20" s="11">
        <f>SUM(11761419+68993000+12195494+12346274+11816898+11746945)</f>
        <v>128860030</v>
      </c>
      <c r="F20" s="11">
        <f>SUM(17938294+3057988+3170847+3210050+3072412+3054224)</f>
        <v>33503815</v>
      </c>
      <c r="G20" s="11">
        <v>129699280</v>
      </c>
      <c r="H20" s="12">
        <f aca="true" t="shared" si="3" ref="H20:H25">SUM(E20-G20)/G20</f>
        <v>-0.006470737539946251</v>
      </c>
    </row>
    <row r="21" spans="2:8" ht="21" customHeight="1">
      <c r="B21" s="9" t="s">
        <v>19</v>
      </c>
      <c r="C21" s="10">
        <v>3229</v>
      </c>
      <c r="D21" s="10">
        <v>1107</v>
      </c>
      <c r="E21" s="11">
        <f>SUM(8516023+50596889+8953686+9143141+8602490+8533123)</f>
        <v>94345352</v>
      </c>
      <c r="F21" s="11">
        <f>SUM(13155270+2214179+2327972+2377230+2236661+2218625)</f>
        <v>24529937</v>
      </c>
      <c r="G21" s="11">
        <v>96856731</v>
      </c>
      <c r="H21" s="12">
        <f t="shared" si="3"/>
        <v>-0.025928801995186063</v>
      </c>
    </row>
    <row r="22" spans="2:8" ht="20.25" customHeight="1">
      <c r="B22" s="9" t="s">
        <v>20</v>
      </c>
      <c r="C22" s="10">
        <v>135</v>
      </c>
      <c r="D22" s="10">
        <v>25</v>
      </c>
      <c r="E22" s="11">
        <f>SUM(331334+1983774+339977+338089+321604+305506)</f>
        <v>3620284</v>
      </c>
      <c r="F22" s="11">
        <f>SUM(515785+86147+88394+87904+83618+79432)</f>
        <v>941280</v>
      </c>
      <c r="G22" s="11">
        <v>4441028</v>
      </c>
      <c r="H22" s="12">
        <f t="shared" si="3"/>
        <v>-0.18480946303423443</v>
      </c>
    </row>
    <row r="23" spans="2:8" ht="21" customHeight="1">
      <c r="B23" s="9" t="s">
        <v>21</v>
      </c>
      <c r="C23" s="10">
        <v>832</v>
      </c>
      <c r="D23" s="10">
        <v>10</v>
      </c>
      <c r="E23" s="11">
        <f>SUM(1832522+8904684+1934031+1835600+1695197+1732968)</f>
        <v>17935002</v>
      </c>
      <c r="F23" s="11">
        <f>SUM(2003559+412318+435158+413011+381420+389919)</f>
        <v>4035385</v>
      </c>
      <c r="G23" s="11">
        <v>13912413</v>
      </c>
      <c r="H23" s="12">
        <f t="shared" si="3"/>
        <v>0.2891366867846721</v>
      </c>
    </row>
    <row r="24" spans="2:8" ht="21" customHeight="1">
      <c r="B24" s="9" t="s">
        <v>22</v>
      </c>
      <c r="C24" s="10">
        <v>5588</v>
      </c>
      <c r="D24" s="10">
        <v>146</v>
      </c>
      <c r="E24" s="11">
        <f>SUM(25470377+145378507+28077025+26653219+25581589+24975188)</f>
        <v>276135905</v>
      </c>
      <c r="F24" s="11">
        <f>SUM(47248052+8277879+9125040+8662303+8314023+8116942)</f>
        <v>89744239</v>
      </c>
      <c r="G24" s="11">
        <v>264475485</v>
      </c>
      <c r="H24" s="12">
        <f t="shared" si="3"/>
        <v>0.044088850049750355</v>
      </c>
    </row>
    <row r="25" spans="2:8" ht="21" customHeight="1">
      <c r="B25" s="13" t="s">
        <v>23</v>
      </c>
      <c r="C25" s="14">
        <f>SUM(C20:C24)</f>
        <v>14288</v>
      </c>
      <c r="D25" s="14">
        <f>SUM(D20:D24)</f>
        <v>2813</v>
      </c>
      <c r="E25" s="15">
        <f>SUM(E20:E24)</f>
        <v>520896573</v>
      </c>
      <c r="F25" s="15">
        <f>SUM(F20:F24)</f>
        <v>152754656</v>
      </c>
      <c r="G25" s="15">
        <f>SUM(G20:G24)</f>
        <v>509384937</v>
      </c>
      <c r="H25" s="16">
        <f t="shared" si="3"/>
        <v>0.02259908992950846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2004-06-11T21:28:37Z</dcterms:created>
  <dcterms:modified xsi:type="dcterms:W3CDTF">2004-06-11T21:28:49Z</dcterms:modified>
  <cp:category/>
  <cp:version/>
  <cp:contentType/>
  <cp:contentStatus/>
</cp:coreProperties>
</file>