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600" windowHeight="5250" tabRatio="599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<sst xmlns="http://schemas.openxmlformats.org/spreadsheetml/2006/main" count="41" uniqueCount="26">
  <si>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</si>
  <si>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FEBRUARY 2003</t>
  </si>
  <si>
    <t>VIDEO GAMING DIVISION</t>
  </si>
  <si>
    <t>REVENUE REPORT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</si>
  <si>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</si>
  <si>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</si>
  <si>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</si>
  <si>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</si>
  <si>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</si>
  <si>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</si>
  <si>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</si>
  <si>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</si>
  <si>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</si>
  <si>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</si>
  <si>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</si>
  <si>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</si>
  <si>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</si>
  <si>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</si>
  <si>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</si>
  <si>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</si>
  <si>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</si>
  <si>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</si>
  <si>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</si>
  <si>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</si>
  <si>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2002/2003 YEAR TO DATE</t>
  </si>
  <si>
    <t>NDR YTD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</si>
</sst>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Y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2</v>
      </c>
      <c r="B2" s="1"/>
      <c r="C2" s="1"/>
    </row>
    <row r="3" spans="1:3" ht="15.75">
      <c r="A3" s="1" t="s">
        <v>3</v>
      </c>
      <c r="B3" s="1"/>
      <c r="C3" s="1"/>
    </row>
    <row r="6" ht="15.75">
      <c r="A6" s="3" t="s">
        <v>1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4627</v>
      </c>
      <c r="C9" s="10">
        <v>1560</v>
      </c>
      <c r="D9" s="11">
        <v>12109818</v>
      </c>
      <c r="E9" s="11">
        <v>3148572</v>
      </c>
      <c r="F9" s="11">
        <v>12089321</v>
      </c>
      <c r="G9" s="11">
        <v>12366728</v>
      </c>
      <c r="H9" s="12">
        <f aca="true" t="shared" si="0" ref="H9:H14">SUM(D9-F9)/F9</f>
        <v>0.0016954632935960588</v>
      </c>
      <c r="I9" s="12">
        <f aca="true" t="shared" si="1" ref="I9:I14">SUM(D9-G9)/G9</f>
        <v>-0.02077429049947569</v>
      </c>
    </row>
    <row r="10" spans="1:9" ht="21" customHeight="1">
      <c r="A10" s="9" t="s">
        <v>19</v>
      </c>
      <c r="B10" s="10">
        <v>3251</v>
      </c>
      <c r="C10" s="10">
        <v>1100</v>
      </c>
      <c r="D10" s="11">
        <v>9325960</v>
      </c>
      <c r="E10" s="11">
        <v>2424763</v>
      </c>
      <c r="F10" s="11">
        <v>9023364</v>
      </c>
      <c r="G10" s="11">
        <v>9419773</v>
      </c>
      <c r="H10" s="12">
        <f t="shared" si="0"/>
        <v>0.0335347216403993</v>
      </c>
      <c r="I10" s="12">
        <f t="shared" si="1"/>
        <v>-0.009959157189881327</v>
      </c>
    </row>
    <row r="11" spans="1:9" ht="20.25" customHeight="1">
      <c r="A11" s="9" t="s">
        <v>20</v>
      </c>
      <c r="B11" s="10">
        <v>147</v>
      </c>
      <c r="C11" s="10">
        <v>28</v>
      </c>
      <c r="D11" s="11">
        <v>425007</v>
      </c>
      <c r="E11" s="11">
        <v>110502</v>
      </c>
      <c r="F11" s="11">
        <v>386822</v>
      </c>
      <c r="G11" s="11">
        <v>476907</v>
      </c>
      <c r="H11" s="12">
        <f t="shared" si="0"/>
        <v>0.0987146542854336</v>
      </c>
      <c r="I11" s="12">
        <f t="shared" si="1"/>
        <v>-0.10882624914291465</v>
      </c>
    </row>
    <row r="12" spans="1:9" ht="24" customHeight="1">
      <c r="A12" s="9" t="s">
        <v>21</v>
      </c>
      <c r="B12" s="10">
        <v>742</v>
      </c>
      <c r="C12" s="10">
        <v>9</v>
      </c>
      <c r="D12" s="11">
        <v>1273316</v>
      </c>
      <c r="E12" s="11">
        <v>286497</v>
      </c>
      <c r="F12" s="11">
        <v>1324375</v>
      </c>
      <c r="G12" s="11">
        <v>1404507</v>
      </c>
      <c r="H12" s="12">
        <f t="shared" si="0"/>
        <v>-0.03855327984898537</v>
      </c>
      <c r="I12" s="12">
        <f t="shared" si="1"/>
        <v>-0.09340715283013898</v>
      </c>
    </row>
    <row r="13" spans="1:9" ht="22.5" customHeight="1">
      <c r="A13" s="9" t="s">
        <v>22</v>
      </c>
      <c r="B13" s="10">
        <v>5332</v>
      </c>
      <c r="C13" s="10">
        <v>133</v>
      </c>
      <c r="D13" s="11">
        <v>27029130</v>
      </c>
      <c r="E13" s="11">
        <v>8784474</v>
      </c>
      <c r="F13" s="11">
        <v>25136568</v>
      </c>
      <c r="G13" s="11">
        <v>24175124</v>
      </c>
      <c r="H13" s="12">
        <f t="shared" si="0"/>
        <v>0.07529118533604111</v>
      </c>
      <c r="I13" s="12">
        <f t="shared" si="1"/>
        <v>0.11805548546514177</v>
      </c>
    </row>
    <row r="14" spans="1:9" ht="25.5" customHeight="1">
      <c r="A14" s="13" t="s">
        <v>23</v>
      </c>
      <c r="B14" s="14">
        <f aca="true" t="shared" si="2" ref="B14:G14">SUM(B9:B13)</f>
        <v>14099</v>
      </c>
      <c r="C14" s="14">
        <f t="shared" si="2"/>
        <v>2830</v>
      </c>
      <c r="D14" s="15">
        <f t="shared" si="2"/>
        <v>50163231</v>
      </c>
      <c r="E14" s="15">
        <f t="shared" si="2"/>
        <v>14754808</v>
      </c>
      <c r="F14" s="15">
        <f t="shared" si="2"/>
        <v>47960450</v>
      </c>
      <c r="G14" s="15">
        <f t="shared" si="2"/>
        <v>47843039</v>
      </c>
      <c r="H14" s="16">
        <f t="shared" si="0"/>
        <v>0.04592911450997645</v>
      </c>
      <c r="I14" s="16">
        <f t="shared" si="1"/>
        <v>0.04849591598894878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4627</v>
      </c>
      <c r="D20" s="10">
        <v>1560</v>
      </c>
      <c r="E20" s="11">
        <f>SUM(81221011+D9)</f>
        <v>93330829</v>
      </c>
      <c r="F20" s="11">
        <f>SUM(21117597+E9)</f>
        <v>24266169</v>
      </c>
      <c r="G20" s="11">
        <v>94342189</v>
      </c>
      <c r="H20" s="12">
        <f aca="true" t="shared" si="3" ref="H20:H25">SUM(E20-G20)/G20</f>
        <v>-0.010720124376168545</v>
      </c>
    </row>
    <row r="21" spans="2:8" ht="21" customHeight="1">
      <c r="B21" s="9" t="s">
        <v>19</v>
      </c>
      <c r="C21" s="10">
        <v>3251</v>
      </c>
      <c r="D21" s="10">
        <v>1100</v>
      </c>
      <c r="E21" s="11">
        <f>SUM(60356636+D10)</f>
        <v>69682596</v>
      </c>
      <c r="F21" s="11">
        <f>SUM(15692816+E10)</f>
        <v>18117579</v>
      </c>
      <c r="G21" s="11">
        <v>71591141</v>
      </c>
      <c r="H21" s="12">
        <f t="shared" si="3"/>
        <v>-0.026658954911753675</v>
      </c>
    </row>
    <row r="22" spans="2:8" ht="20.25" customHeight="1">
      <c r="B22" s="9" t="s">
        <v>20</v>
      </c>
      <c r="C22" s="10">
        <v>147</v>
      </c>
      <c r="D22" s="10">
        <v>28</v>
      </c>
      <c r="E22" s="11">
        <f>SUM(2845388+D11)</f>
        <v>3270395</v>
      </c>
      <c r="F22" s="11">
        <f>SUM(739805+E11)</f>
        <v>850307</v>
      </c>
      <c r="G22" s="11">
        <v>3649533</v>
      </c>
      <c r="H22" s="12">
        <f t="shared" si="3"/>
        <v>-0.10388671646481892</v>
      </c>
    </row>
    <row r="23" spans="2:8" ht="21" customHeight="1">
      <c r="B23" s="9" t="s">
        <v>21</v>
      </c>
      <c r="C23" s="10">
        <v>742</v>
      </c>
      <c r="D23" s="10">
        <v>9</v>
      </c>
      <c r="E23" s="11">
        <f>SUM(8654841+D12)</f>
        <v>9928157</v>
      </c>
      <c r="F23" s="11">
        <f>SUM(1947345+E12)</f>
        <v>2233842</v>
      </c>
      <c r="G23" s="11">
        <v>9927099</v>
      </c>
      <c r="H23" s="12">
        <f t="shared" si="3"/>
        <v>0.00010657695667183334</v>
      </c>
    </row>
    <row r="24" spans="2:8" ht="21" customHeight="1">
      <c r="B24" s="9" t="s">
        <v>22</v>
      </c>
      <c r="C24" s="10">
        <v>5332</v>
      </c>
      <c r="D24" s="10">
        <v>133</v>
      </c>
      <c r="E24" s="11">
        <f>SUM(161484500+D13)</f>
        <v>188513630</v>
      </c>
      <c r="F24" s="11">
        <f>SUM(52482504+E13)</f>
        <v>61266978</v>
      </c>
      <c r="G24" s="11">
        <v>170983145</v>
      </c>
      <c r="H24" s="12">
        <f t="shared" si="3"/>
        <v>0.10252756200033634</v>
      </c>
    </row>
    <row r="25" spans="2:8" ht="21" customHeight="1">
      <c r="B25" s="13" t="s">
        <v>23</v>
      </c>
      <c r="C25" s="14">
        <f>SUM(C20:C24)</f>
        <v>14099</v>
      </c>
      <c r="D25" s="14">
        <f>SUM(D20:D24)</f>
        <v>2830</v>
      </c>
      <c r="E25" s="15">
        <f>SUM(E20:E24)</f>
        <v>364725607</v>
      </c>
      <c r="F25" s="15">
        <f>SUM(F20:F24)</f>
        <v>106734875</v>
      </c>
      <c r="G25" s="15">
        <f>SUM(G20:G24)</f>
        <v>350493107</v>
      </c>
      <c r="H25" s="16">
        <f t="shared" si="3"/>
        <v>0.04060707533400935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2003-03-14T22:47:55Z</cp:lastPrinted>
  <dcterms:created xsi:type="dcterms:W3CDTF">1998-04-06T18:16:31Z</dcterms:created>
  <dcterms:modified xsi:type="dcterms:W3CDTF">2003-03-16T20:02:10Z</dcterms:modified>
  <cp:category/>
  <cp:version/>
  <cp:contentType/>
  <cp:contentStatus/>
</cp:coreProperties>
</file>