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2\"/>
    </mc:Choice>
  </mc:AlternateContent>
  <bookViews>
    <workbookView xWindow="0" yWindow="0" windowWidth="28800" windowHeight="1218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F62" i="1"/>
  <c r="E62" i="1"/>
  <c r="G61" i="1"/>
  <c r="F61" i="1"/>
  <c r="E61" i="1"/>
  <c r="D61" i="1"/>
  <c r="D62" i="1" s="1"/>
  <c r="C61" i="1"/>
  <c r="C62" i="1" s="1"/>
  <c r="G58" i="1"/>
  <c r="F58" i="1"/>
  <c r="E58" i="1"/>
  <c r="D58" i="1"/>
  <c r="C58" i="1"/>
  <c r="G57" i="1"/>
  <c r="F57" i="1"/>
  <c r="E57" i="1"/>
  <c r="D57" i="1"/>
  <c r="C57" i="1"/>
  <c r="E54" i="1"/>
  <c r="D54" i="1"/>
  <c r="C54" i="1"/>
  <c r="G53" i="1"/>
  <c r="G54" i="1" s="1"/>
  <c r="F53" i="1"/>
  <c r="F54" i="1" s="1"/>
  <c r="E53" i="1"/>
  <c r="D53" i="1"/>
  <c r="C53" i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<sst xmlns="http://schemas.openxmlformats.org/spreadsheetml/2006/main" count="66" uniqueCount="47">
  <si>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</si>
  <si>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</si>
  <si>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</si>
  <si>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</si>
  <si>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FEBRUARY 2026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</si>
  <si>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</si>
  <si>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</si>
  <si>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</si>
  <si>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</si>
  <si>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</si>
  <si>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</si>
  <si>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</si>
  <si>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</si>
  <si>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</si>
  <si>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</si>
  <si>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</si>
  <si>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</si>
  <si>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</si>
  <si>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</si>
  <si>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</si>
  <si>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</si>
  <si>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</si>
  <si>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</si>
  <si>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</si>
  <si>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</si>
  <si>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</si>
  <si>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</si>
  <si>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</si>
  <si>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</si>
  <si>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</si>
  <si>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</si>
  <si>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</si>
  <si>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</si>
  <si>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</si>
  <si>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FEBRUARY 28, 2026</t>
  </si>
  <si>
    <t xml:space="preserve">      </t>
  </si>
  <si>
    <t>FYTD</t>
  </si>
  <si>
    <t>Opening Date</t>
  </si>
  <si>
    <t>Total AGR</t>
  </si>
  <si>
    <t>Support Deduct.</t>
  </si>
  <si>
    <t>State Tax</t>
  </si>
  <si>
    <t>July 2024 - February 2025</t>
  </si>
  <si>
    <t>FY 25/26 - FY 24/25</t>
  </si>
  <si>
    <t>July 2023 - February 2024</t>
  </si>
  <si>
    <t>FY 25/26 - FY 23/24</t>
  </si>
  <si>
    <t>July 2022 - February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</si>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</sst>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4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center" vertical="center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7" fillId="0" borderId="14" xfId="0" applyFont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4" fontId="7" fillId="0" borderId="0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7" fillId="0" borderId="18" xfId="0" applyFont="1" applyBorder="1"/>
    <xf numFmtId="164" fontId="8" fillId="0" borderId="19" xfId="0" applyFont="1" applyBorder="1"/>
    <xf numFmtId="9" fontId="2" fillId="0" borderId="19" xfId="3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  <xf numFmtId="169" fontId="2" fillId="0" borderId="19" xfId="3" applyNumberFormat="1" applyFont="1" applyFill="1" applyBorder="1"/>
    <xf numFmtId="169" fontId="2" fillId="0" borderId="20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/>
  </sheetViews>
  <sheetFormatPr defaultColWidth="9" defaultRowHeight="12" x14ac:dyDescent="0.15"/>
  <cols>
    <col min="1" max="1" width="17.37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28</v>
      </c>
      <c r="D9" s="26">
        <v>69270</v>
      </c>
      <c r="E9" s="27">
        <v>14241355</v>
      </c>
      <c r="F9" s="28">
        <v>2563443.86</v>
      </c>
      <c r="G9" s="28">
        <v>11677911.140000001</v>
      </c>
      <c r="H9" s="29">
        <v>2160413.5608999999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28</v>
      </c>
      <c r="D10" s="34">
        <v>42656</v>
      </c>
      <c r="E10" s="35">
        <v>2962779.08</v>
      </c>
      <c r="F10" s="36">
        <v>533300.24</v>
      </c>
      <c r="G10" s="36">
        <v>2429478.84</v>
      </c>
      <c r="H10" s="37">
        <v>449453.58539999998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28</v>
      </c>
      <c r="D11" s="34">
        <v>42490</v>
      </c>
      <c r="E11" s="35">
        <v>6281737.2999999998</v>
      </c>
      <c r="F11" s="36">
        <v>1130712.73</v>
      </c>
      <c r="G11" s="36">
        <v>5151024.57</v>
      </c>
      <c r="H11" s="37">
        <v>952939.54545000009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28</v>
      </c>
      <c r="D12" s="41">
        <v>36277</v>
      </c>
      <c r="E12" s="42">
        <v>4334774.4400000004</v>
      </c>
      <c r="F12" s="43">
        <v>780259.42</v>
      </c>
      <c r="G12" s="43">
        <v>3554515.0200000005</v>
      </c>
      <c r="H12" s="44">
        <v>657585.27870000002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190693</v>
      </c>
      <c r="E13" s="43">
        <v>27820645.82</v>
      </c>
      <c r="F13" s="43">
        <v>5007716.25</v>
      </c>
      <c r="G13" s="43">
        <v>22812929.57</v>
      </c>
      <c r="H13" s="44">
        <v>4220391.9704499999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46054</v>
      </c>
      <c r="C27" s="67">
        <v>46023</v>
      </c>
      <c r="D27" s="68" t="s">
        <v>30</v>
      </c>
      <c r="E27" s="69" t="s">
        <v>31</v>
      </c>
      <c r="F27" s="70">
        <v>45689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14241355</v>
      </c>
      <c r="C28" s="27">
        <v>13659343.609999999</v>
      </c>
      <c r="D28" s="73">
        <v>582011.3900000006</v>
      </c>
      <c r="E28" s="74">
        <v>4.2609030610659092E-2</v>
      </c>
      <c r="F28" s="75">
        <v>13087918.93</v>
      </c>
      <c r="G28" s="76">
        <v>1153436.0700000003</v>
      </c>
      <c r="H28" s="74">
        <v>8.8129829972900073E-2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2962779.08</v>
      </c>
      <c r="C29" s="35">
        <v>2552562</v>
      </c>
      <c r="D29" s="79">
        <v>410217.08000000007</v>
      </c>
      <c r="E29" s="80">
        <v>0.1607079788855276</v>
      </c>
      <c r="F29" s="50">
        <v>2830042.91</v>
      </c>
      <c r="G29" s="81">
        <v>132736.16999999993</v>
      </c>
      <c r="H29" s="80">
        <v>4.6902529121016022E-2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6281737.2999999998</v>
      </c>
      <c r="C30" s="35">
        <v>5619831.7400000002</v>
      </c>
      <c r="D30" s="79">
        <v>661905.55999999959</v>
      </c>
      <c r="E30" s="80">
        <v>0.11778031631957714</v>
      </c>
      <c r="F30" s="50">
        <v>5860105.1299999999</v>
      </c>
      <c r="G30" s="81">
        <v>421632.16999999993</v>
      </c>
      <c r="H30" s="80">
        <v>7.1949591457244028E-2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4334774.4400000004</v>
      </c>
      <c r="C31" s="42">
        <v>2280106.36</v>
      </c>
      <c r="D31" s="84">
        <v>2054668.0800000005</v>
      </c>
      <c r="E31" s="85">
        <v>0.90112817368747689</v>
      </c>
      <c r="F31" s="86">
        <v>3484331.36</v>
      </c>
      <c r="G31" s="87">
        <v>850443.08000000054</v>
      </c>
      <c r="H31" s="85">
        <v>0.24407640724503327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27820645.82</v>
      </c>
      <c r="C32" s="89">
        <v>24111843.710000001</v>
      </c>
      <c r="D32" s="90">
        <v>3708802.1100000008</v>
      </c>
      <c r="E32" s="85">
        <v>0.15381661206031436</v>
      </c>
      <c r="F32" s="91">
        <v>25262398.329999998</v>
      </c>
      <c r="G32" s="90">
        <v>2558247.4900000007</v>
      </c>
      <c r="H32" s="85">
        <v>0.10126700785024004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596885</v>
      </c>
      <c r="D46" s="99">
        <v>110431418.84999999</v>
      </c>
      <c r="E46" s="99">
        <v>19877655.392999999</v>
      </c>
      <c r="F46" s="99">
        <v>90553763.456999987</v>
      </c>
      <c r="G46" s="99">
        <v>16752446.25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394333</v>
      </c>
      <c r="D47" s="101">
        <v>22038452.199999999</v>
      </c>
      <c r="E47" s="101">
        <v>3966921.3959999997</v>
      </c>
      <c r="F47" s="101">
        <v>18071530.803999998</v>
      </c>
      <c r="G47" s="101">
        <v>3343233.24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375735</v>
      </c>
      <c r="D48" s="101">
        <v>49719269.759999998</v>
      </c>
      <c r="E48" s="101">
        <v>8949468.5567999985</v>
      </c>
      <c r="F48" s="101">
        <v>40769801.203199998</v>
      </c>
      <c r="G48" s="101">
        <v>7542413.2699999996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301121</v>
      </c>
      <c r="D49" s="103">
        <v>24645459.789999999</v>
      </c>
      <c r="E49" s="103">
        <v>4436182.7621999998</v>
      </c>
      <c r="F49" s="103">
        <v>20209277.027800001</v>
      </c>
      <c r="G49" s="103">
        <v>3738716.21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1668074</v>
      </c>
      <c r="D50" s="103">
        <v>206834600.59999999</v>
      </c>
      <c r="E50" s="103">
        <v>37230228.107999995</v>
      </c>
      <c r="F50" s="103">
        <v>169604372.49199995</v>
      </c>
      <c r="G50" s="103">
        <v>31376808.970000003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1728571</v>
      </c>
      <c r="D52" s="107">
        <v>201408498.41</v>
      </c>
      <c r="E52" s="107">
        <v>36253529.713799998</v>
      </c>
      <c r="F52" s="107">
        <v>165154968.69620001</v>
      </c>
      <c r="G52" s="108">
        <v>30553669.219999999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110"/>
      <c r="C53" s="111">
        <f>C50-C52</f>
        <v>-60497</v>
      </c>
      <c r="D53" s="111">
        <f t="shared" ref="D53:G53" si="0">D50-D52</f>
        <v>5426102.1899999976</v>
      </c>
      <c r="E53" s="111">
        <f t="shared" si="0"/>
        <v>976698.39419999719</v>
      </c>
      <c r="F53" s="111">
        <f t="shared" si="0"/>
        <v>4449403.7957999408</v>
      </c>
      <c r="G53" s="112">
        <f t="shared" si="0"/>
        <v>823139.75000000373</v>
      </c>
      <c r="H53" s="5"/>
      <c r="I53" s="5"/>
      <c r="J53" s="5"/>
      <c r="K53" s="5"/>
      <c r="L53" s="5"/>
    </row>
    <row r="54" spans="1:12" ht="12.75" x14ac:dyDescent="0.2">
      <c r="A54" s="113"/>
      <c r="B54" s="114"/>
      <c r="C54" s="115">
        <f>C53/C52</f>
        <v>-3.4998273140067718E-2</v>
      </c>
      <c r="D54" s="116">
        <f t="shared" ref="D54:G54" si="1">D53/D52</f>
        <v>2.6940780715986858E-2</v>
      </c>
      <c r="E54" s="116">
        <f t="shared" si="1"/>
        <v>2.6940780715986792E-2</v>
      </c>
      <c r="F54" s="116">
        <f t="shared" si="1"/>
        <v>2.6940780715986507E-2</v>
      </c>
      <c r="G54" s="117">
        <f t="shared" si="1"/>
        <v>2.6940782269816159E-2</v>
      </c>
      <c r="H54" s="5"/>
      <c r="I54" s="5"/>
      <c r="J54" s="5"/>
      <c r="K54" s="5"/>
      <c r="L54" s="5"/>
    </row>
    <row r="55" spans="1:12" x14ac:dyDescent="0.15">
      <c r="B55" s="118"/>
      <c r="C55" s="118"/>
      <c r="D55" s="118"/>
      <c r="E55" s="119"/>
      <c r="F55" s="119"/>
      <c r="G55" s="119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20"/>
      <c r="C56" s="107">
        <v>1716711</v>
      </c>
      <c r="D56" s="107">
        <v>201910593.23000002</v>
      </c>
      <c r="E56" s="107">
        <v>36343906.781400003</v>
      </c>
      <c r="F56" s="107">
        <v>165566686.44860002</v>
      </c>
      <c r="G56" s="108">
        <v>30629837.030000001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9"/>
      <c r="C57" s="111">
        <f>C50-C56</f>
        <v>-48637</v>
      </c>
      <c r="D57" s="111">
        <f t="shared" ref="D57:G57" si="2">D50-D56</f>
        <v>4924007.369999975</v>
      </c>
      <c r="E57" s="111">
        <f t="shared" si="2"/>
        <v>886321.32659999281</v>
      </c>
      <c r="F57" s="111">
        <f t="shared" si="2"/>
        <v>4037686.04339993</v>
      </c>
      <c r="G57" s="112">
        <f t="shared" si="2"/>
        <v>746971.94000000134</v>
      </c>
      <c r="H57" s="5"/>
      <c r="I57" s="5"/>
      <c r="J57" s="5"/>
      <c r="K57" s="5"/>
      <c r="L57" s="5"/>
    </row>
    <row r="58" spans="1:12" ht="12.75" x14ac:dyDescent="0.2">
      <c r="A58" s="113"/>
      <c r="B58" s="121"/>
      <c r="C58" s="115">
        <f>C57/C56</f>
        <v>-2.8331501341810006E-2</v>
      </c>
      <c r="D58" s="116">
        <f t="shared" ref="D58:G58" si="3">D57/D56</f>
        <v>2.4387068014757148E-2</v>
      </c>
      <c r="E58" s="116">
        <f t="shared" si="3"/>
        <v>2.4387068014757075E-2</v>
      </c>
      <c r="F58" s="116">
        <f t="shared" si="3"/>
        <v>2.438706801475685E-2</v>
      </c>
      <c r="G58" s="117">
        <f t="shared" si="3"/>
        <v>2.4387068702598359E-2</v>
      </c>
      <c r="H58" s="5"/>
      <c r="I58" s="5"/>
      <c r="J58" s="5"/>
      <c r="K58" s="5"/>
      <c r="L58" s="5"/>
    </row>
    <row r="59" spans="1:12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0"/>
      <c r="C60" s="107">
        <v>1678474</v>
      </c>
      <c r="D60" s="107">
        <v>207795783.78</v>
      </c>
      <c r="E60" s="107">
        <v>37403241.080399998</v>
      </c>
      <c r="F60" s="107">
        <v>170392542.69959998</v>
      </c>
      <c r="G60" s="108">
        <v>31522620.370000001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19"/>
      <c r="C61" s="111">
        <f>C50-C60</f>
        <v>-10400</v>
      </c>
      <c r="D61" s="111">
        <f>D50-D60</f>
        <v>-961183.18000000715</v>
      </c>
      <c r="E61" s="111">
        <f>E50-E60</f>
        <v>-173012.97240000218</v>
      </c>
      <c r="F61" s="111">
        <f>F50-F60</f>
        <v>-788170.20760002732</v>
      </c>
      <c r="G61" s="112">
        <f>G50-G60</f>
        <v>-145811.39999999851</v>
      </c>
    </row>
    <row r="62" spans="1:12" ht="12.75" x14ac:dyDescent="0.2">
      <c r="A62" s="113"/>
      <c r="B62" s="121"/>
      <c r="C62" s="115">
        <f>C61/C60</f>
        <v>-6.1961043185655542E-3</v>
      </c>
      <c r="D62" s="122">
        <f t="shared" ref="D62:G62" si="4">D61/D60</f>
        <v>-4.6256144495099207E-3</v>
      </c>
      <c r="E62" s="122">
        <f t="shared" si="4"/>
        <v>-4.625614449509945E-3</v>
      </c>
      <c r="F62" s="122">
        <f t="shared" si="4"/>
        <v>-4.6256144495100465E-3</v>
      </c>
      <c r="G62" s="123">
        <f t="shared" si="4"/>
        <v>-4.6256116493020626E-3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5" priority="6" stopIfTrue="1" operator="lessThan">
      <formula>0</formula>
    </cfRule>
  </conditionalFormatting>
  <conditionalFormatting sqref="C3">
    <cfRule type="cellIs" dxfId="4" priority="5" stopIfTrue="1" operator="lessThan">
      <formula>0</formula>
    </cfRule>
  </conditionalFormatting>
  <conditionalFormatting sqref="A59:G59">
    <cfRule type="cellIs" dxfId="3" priority="4" stopIfTrue="1" operator="lessThan">
      <formula>0</formula>
    </cfRule>
  </conditionalFormatting>
  <conditionalFormatting sqref="A55:G58">
    <cfRule type="cellIs" dxfId="2" priority="3" stopIfTrue="1" operator="lessThan">
      <formula>0</formula>
    </cfRule>
  </conditionalFormatting>
  <conditionalFormatting sqref="A52:G54">
    <cfRule type="cellIs" dxfId="1" priority="2" stopIfTrue="1" operator="lessThan">
      <formula>0</formula>
    </cfRule>
  </conditionalFormatting>
  <conditionalFormatting sqref="A60:G62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2026-03-12T15:48:09Z</dcterms:created>
  <dcterms:modified xsi:type="dcterms:W3CDTF">2026-03-12T15:48:54Z</dcterms:modified>
</cp:coreProperties>
</file>