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<sst xmlns="http://schemas.openxmlformats.org/spreadsheetml/2006/main" count="60" uniqueCount="41">
  <si>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</si>
  <si>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</si>
  <si>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</si>
  <si>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</si>
  <si>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</si>
  <si>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</si>
  <si>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</si>
  <si>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</si>
  <si>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</si>
  <si>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</si>
  <si>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</si>
  <si>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</si>
  <si>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</si>
  <si>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</si>
  <si>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</si>
  <si>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</si>
  <si>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</si>
  <si>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</si>
  <si>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</si>
  <si>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</si>
  <si>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</si>
  <si>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</si>
  <si>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</si>
  <si>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</si>
  <si>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</si>
  <si>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</si>
  <si>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</si>
  <si>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</si>
  <si>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</si>
  <si>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</si>
  <si>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</si>
  <si>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</si>
  <si>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</si>
  <si>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FEBRUARY 28,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</si>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</sst>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E50" sqref="E5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28</v>
      </c>
      <c r="D9" s="26">
        <v>178408</v>
      </c>
      <c r="E9" s="27">
        <v>16018702.78</v>
      </c>
      <c r="F9" s="28">
        <f>E9*0.18</f>
        <v>2883366.5004</v>
      </c>
      <c r="G9" s="28">
        <f>E9-F9</f>
        <v>13135336.2796</v>
      </c>
      <c r="H9" s="29">
        <f>G9*0.185</f>
        <v>2430037.211726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28</v>
      </c>
      <c r="D10" s="34">
        <v>139208</v>
      </c>
      <c r="E10" s="35">
        <v>7289245.08</v>
      </c>
      <c r="F10" s="36">
        <f>E10*0.18</f>
        <v>1312064.1144</v>
      </c>
      <c r="G10" s="36">
        <f>E10-F10</f>
        <v>5977180.9656</v>
      </c>
      <c r="H10" s="37">
        <f>G10*0.185</f>
        <v>1105778.4786359998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28</v>
      </c>
      <c r="D11" s="34">
        <v>193824</v>
      </c>
      <c r="E11" s="35">
        <v>9377204.89</v>
      </c>
      <c r="F11" s="36">
        <f>E11*0.18</f>
        <v>1687896.8802</v>
      </c>
      <c r="G11" s="36">
        <f>E11-F11</f>
        <v>7689308.0098</v>
      </c>
      <c r="H11" s="37">
        <f>G11*0.185</f>
        <v>1422521.981813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28</v>
      </c>
      <c r="D12" s="41">
        <v>80645</v>
      </c>
      <c r="E12" s="42">
        <v>4526311.23</v>
      </c>
      <c r="F12" s="43">
        <f>E12*0.18</f>
        <v>814736.0214000001</v>
      </c>
      <c r="G12" s="43">
        <f>E12-F12</f>
        <v>3711575.2086000005</v>
      </c>
      <c r="H12" s="44">
        <f>G12*0.185</f>
        <v>686641.4135910001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592085</v>
      </c>
      <c r="E13" s="43">
        <f>SUM(E9:E12)</f>
        <v>37211463.980000004</v>
      </c>
      <c r="F13" s="43">
        <f>SUM(F9:F12)</f>
        <v>6698063.516399999</v>
      </c>
      <c r="G13" s="43">
        <f>SUM(G9:G12)</f>
        <v>30513400.463600002</v>
      </c>
      <c r="H13" s="44">
        <f>SUM(H9:H12)</f>
        <v>5644979.085766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39845</v>
      </c>
      <c r="C27" s="67">
        <v>39814</v>
      </c>
      <c r="D27" s="68" t="s">
        <v>29</v>
      </c>
      <c r="E27" s="69" t="s">
        <v>30</v>
      </c>
      <c r="F27" s="70">
        <v>39479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16018702.78</v>
      </c>
      <c r="C28" s="27">
        <v>16757936.71</v>
      </c>
      <c r="D28" s="73">
        <f>B28-C28</f>
        <v>-739233.9300000016</v>
      </c>
      <c r="E28" s="74">
        <f>D28/C28</f>
        <v>-0.04411246699355756</v>
      </c>
      <c r="F28" s="75">
        <v>15041045.39</v>
      </c>
      <c r="G28" s="76">
        <f>B28-F28</f>
        <v>977657.3899999987</v>
      </c>
      <c r="H28" s="74">
        <f>G28/F28</f>
        <v>0.06499929789787029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7289245.08</v>
      </c>
      <c r="C29" s="35">
        <v>7267518.9</v>
      </c>
      <c r="D29" s="79">
        <f>B29-C29</f>
        <v>21726.179999999702</v>
      </c>
      <c r="E29" s="80">
        <f>D29/C29</f>
        <v>0.0029894906774855035</v>
      </c>
      <c r="F29" s="50">
        <v>8017426.98</v>
      </c>
      <c r="G29" s="81">
        <f>B29-F29</f>
        <v>-728181.9000000004</v>
      </c>
      <c r="H29" s="80">
        <f>G29/F29</f>
        <v>-0.09082488706370487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9377204.89</v>
      </c>
      <c r="C30" s="35">
        <v>9212054.06</v>
      </c>
      <c r="D30" s="79">
        <f>B30-C30</f>
        <v>165150.83000000007</v>
      </c>
      <c r="E30" s="80">
        <f>D30/C30</f>
        <v>0.01792768788853591</v>
      </c>
      <c r="F30" s="50">
        <v>9604242.33</v>
      </c>
      <c r="G30" s="81">
        <f>B30-F30</f>
        <v>-227037.43999999948</v>
      </c>
      <c r="H30" s="80">
        <f>G30/F30</f>
        <v>-0.023639286910829067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4526311.23</v>
      </c>
      <c r="C31" s="42">
        <v>4401386.71</v>
      </c>
      <c r="D31" s="84">
        <f>B31-C31</f>
        <v>124924.52000000048</v>
      </c>
      <c r="E31" s="85">
        <f>D31/C31</f>
        <v>0.02838299114144426</v>
      </c>
      <c r="F31" s="86">
        <v>2498087.36</v>
      </c>
      <c r="G31" s="87">
        <f>B31-F31</f>
        <v>2028223.8700000006</v>
      </c>
      <c r="H31" s="85">
        <f>G31/F31</f>
        <v>0.8119107051564445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37211463.980000004</v>
      </c>
      <c r="C32" s="89">
        <f>SUM(C28:C31)</f>
        <v>37638896.38</v>
      </c>
      <c r="D32" s="90">
        <f>SUM(D28:D31)</f>
        <v>-427432.4000000013</v>
      </c>
      <c r="E32" s="85">
        <f>D32/C32</f>
        <v>-0.011356135304411421</v>
      </c>
      <c r="F32" s="91">
        <f>SUM(F28:F31)</f>
        <v>35160802.06</v>
      </c>
      <c r="G32" s="90">
        <f>SUM(G28:G31)</f>
        <v>2050661.9199999995</v>
      </c>
      <c r="H32" s="85">
        <f>G32/F32</f>
        <v>0.05832238742735891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D9+775238</f>
        <v>953646</v>
      </c>
      <c r="D46" s="99">
        <f>E9+100430019</f>
        <v>116448721.78</v>
      </c>
      <c r="E46" s="99">
        <f>D46*0.18</f>
        <v>20960769.9204</v>
      </c>
      <c r="F46" s="99">
        <f>D46-E46</f>
        <v>95487951.85960001</v>
      </c>
      <c r="G46" s="99">
        <f>0.185*F46</f>
        <v>17665271.094026003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D10+1056237</f>
        <v>1195445</v>
      </c>
      <c r="D47" s="101">
        <f>E10+51796848</f>
        <v>59086093.08</v>
      </c>
      <c r="E47" s="101">
        <f>D47*0.18</f>
        <v>10635496.7544</v>
      </c>
      <c r="F47" s="101">
        <f>D47-E47</f>
        <v>48450596.3256</v>
      </c>
      <c r="G47" s="101">
        <f>0.185*F47</f>
        <v>8963360.320236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D11+1391039</f>
        <v>1584863</v>
      </c>
      <c r="D48" s="101">
        <f>E11+59579395</f>
        <v>68956599.89</v>
      </c>
      <c r="E48" s="101">
        <f>D48*0.18</f>
        <v>12412187.9802</v>
      </c>
      <c r="F48" s="101">
        <f>D48-E48</f>
        <v>56544411.9098</v>
      </c>
      <c r="G48" s="101">
        <f>0.185*F48</f>
        <v>10460716.203313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D12+367355</f>
        <v>448000</v>
      </c>
      <c r="D49" s="103">
        <f>E12+20805023</f>
        <v>25331334.23</v>
      </c>
      <c r="E49" s="103">
        <f>D49*0.18</f>
        <v>4559640.1614</v>
      </c>
      <c r="F49" s="103">
        <f>D49-E49</f>
        <v>20771694.0686</v>
      </c>
      <c r="G49" s="103">
        <f>0.185*F49</f>
        <v>3842763.4026909997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4181954</v>
      </c>
      <c r="D50" s="103">
        <f>SUM(D46:D49)</f>
        <v>269822748.98</v>
      </c>
      <c r="E50" s="103">
        <f>SUM(E46:E49)</f>
        <v>48568094.8164</v>
      </c>
      <c r="F50" s="103">
        <f>SUM(F46:F49)</f>
        <v>221254654.1636</v>
      </c>
      <c r="G50" s="103">
        <f>SUM(G46:G49)</f>
        <v>40932111.020266004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2009-03-12T20:11:29Z</dcterms:created>
  <dcterms:modified xsi:type="dcterms:W3CDTF">2009-03-12T20:11:48Z</dcterms:modified>
  <cp:category/>
  <cp:version/>
  <cp:contentType/>
  <cp:contentStatus/>
</cp:coreProperties>
</file>