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0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G61" i="1"/>
  <c r="G62" i="1" s="1"/>
  <c r="F61" i="1"/>
  <c r="F62" i="1" s="1"/>
  <c r="E61" i="1"/>
  <c r="E62" i="1" s="1"/>
  <c r="D61" i="1"/>
  <c r="C61" i="1"/>
  <c r="C62" i="1" s="1"/>
  <c r="F58" i="1"/>
  <c r="E58" i="1"/>
  <c r="G57" i="1"/>
  <c r="G58" i="1" s="1"/>
  <c r="F57" i="1"/>
  <c r="E57" i="1"/>
  <c r="D57" i="1"/>
  <c r="D58" i="1" s="1"/>
  <c r="C57" i="1"/>
  <c r="C58" i="1" s="1"/>
  <c r="G54" i="1"/>
  <c r="D54" i="1"/>
  <c r="G53" i="1"/>
  <c r="F53" i="1"/>
  <c r="F54" i="1" s="1"/>
  <c r="E53" i="1"/>
  <c r="E54" i="1" s="1"/>
  <c r="D53" i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<sst xmlns="http://schemas.openxmlformats.org/spreadsheetml/2006/main" count="66" uniqueCount="47">
  <si>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</si>
  <si>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</si>
  <si>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</si>
  <si>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</si>
  <si>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OCTOBER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</si>
  <si>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</si>
  <si>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</si>
  <si>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</si>
  <si>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</si>
  <si>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</si>
  <si>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</si>
  <si>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</si>
  <si>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</si>
  <si>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</si>
  <si>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</si>
  <si>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</si>
  <si>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</si>
  <si>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</si>
  <si>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</si>
  <si>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</si>
  <si>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</si>
  <si>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</si>
  <si>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</si>
  <si>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</si>
  <si>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</si>
  <si>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</si>
  <si>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</si>
  <si>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</si>
  <si>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</si>
  <si>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</si>
  <si>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</si>
  <si>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</si>
  <si>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</si>
  <si>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</si>
  <si>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OCTOBER 31, 2023</t>
  </si>
  <si>
    <t xml:space="preserve">      </t>
  </si>
  <si>
    <t>FYTD</t>
  </si>
  <si>
    <t>Opening Date</t>
  </si>
  <si>
    <t>Total AGR</t>
  </si>
  <si>
    <t>Support Deduct.</t>
  </si>
  <si>
    <t>State Tax</t>
  </si>
  <si>
    <t>July 2022 - October 2022</t>
  </si>
  <si>
    <t>FY 23/24 - FY 22/23</t>
  </si>
  <si>
    <t>July 2021 - October 2021</t>
  </si>
  <si>
    <t>FY 23/24 - FY 21/22</t>
  </si>
  <si>
    <t>July 2020 - October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</si>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</sst>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0" fillId="0" borderId="14" xfId="0" applyFill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0" fillId="0" borderId="18" xfId="0" applyFill="1" applyBorder="1"/>
    <xf numFmtId="164" fontId="0" fillId="0" borderId="19" xfId="0" applyFill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14" xfId="0" applyFont="1" applyBorder="1"/>
    <xf numFmtId="164" fontId="7" fillId="0" borderId="0" xfId="0" applyFont="1" applyBorder="1"/>
    <xf numFmtId="164" fontId="7" fillId="0" borderId="18" xfId="0" applyFont="1" applyBorder="1"/>
    <xf numFmtId="164" fontId="8" fillId="0" borderId="19" xfId="0" applyFont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71312</v>
      </c>
      <c r="E9" s="27">
        <v>10936254.720000001</v>
      </c>
      <c r="F9" s="28">
        <v>1968525.86</v>
      </c>
      <c r="G9" s="28">
        <v>8967728.8600000013</v>
      </c>
      <c r="H9" s="29">
        <v>1659029.8391000002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49246</v>
      </c>
      <c r="E10" s="35">
        <v>2701942.64</v>
      </c>
      <c r="F10" s="36">
        <v>486349.64</v>
      </c>
      <c r="G10" s="36">
        <v>2215593</v>
      </c>
      <c r="H10" s="37">
        <v>409884.70500000002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48196</v>
      </c>
      <c r="E11" s="35">
        <v>5876353.0800000001</v>
      </c>
      <c r="F11" s="36">
        <v>1057743.55</v>
      </c>
      <c r="G11" s="36">
        <v>4818609.53</v>
      </c>
      <c r="H11" s="37">
        <v>891442.76305000007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37809</v>
      </c>
      <c r="E12" s="42">
        <v>2839833.17</v>
      </c>
      <c r="F12" s="43">
        <v>511169.94</v>
      </c>
      <c r="G12" s="43">
        <v>2328663.23</v>
      </c>
      <c r="H12" s="44">
        <v>430802.69754999998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206563</v>
      </c>
      <c r="E13" s="43">
        <v>22354383.609999999</v>
      </c>
      <c r="F13" s="43">
        <v>4023788.9899999998</v>
      </c>
      <c r="G13" s="43">
        <v>18330594.620000001</v>
      </c>
      <c r="H13" s="44">
        <v>3391160.0047000004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45200</v>
      </c>
      <c r="C27" s="67">
        <v>45170</v>
      </c>
      <c r="D27" s="68" t="s">
        <v>30</v>
      </c>
      <c r="E27" s="69" t="s">
        <v>31</v>
      </c>
      <c r="F27" s="70">
        <v>44835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10936254.720000001</v>
      </c>
      <c r="C28" s="27">
        <v>12940379.75</v>
      </c>
      <c r="D28" s="73">
        <v>-2004125.0299999993</v>
      </c>
      <c r="E28" s="74">
        <v>-0.15487374163034121</v>
      </c>
      <c r="F28" s="75">
        <v>13234832.91</v>
      </c>
      <c r="G28" s="76">
        <v>-2298578.1899999995</v>
      </c>
      <c r="H28" s="74">
        <v>-0.17367640420025518</v>
      </c>
      <c r="I28" s="5"/>
      <c r="J28" s="5"/>
      <c r="K28" s="5"/>
      <c r="L28" s="5"/>
    </row>
    <row r="29" spans="1:12" x14ac:dyDescent="0.25">
      <c r="A29" s="77" t="s">
        <v>19</v>
      </c>
      <c r="B29" s="78">
        <v>2701942.64</v>
      </c>
      <c r="C29" s="35">
        <v>3133939.93</v>
      </c>
      <c r="D29" s="79">
        <v>-431997.29000000004</v>
      </c>
      <c r="E29" s="80">
        <v>-0.13784478951388199</v>
      </c>
      <c r="F29" s="50">
        <v>3058836.28</v>
      </c>
      <c r="G29" s="81">
        <v>-356893.63999999966</v>
      </c>
      <c r="H29" s="80">
        <v>-0.11667628056248884</v>
      </c>
      <c r="I29" s="5"/>
      <c r="J29" s="5"/>
      <c r="K29" s="5"/>
      <c r="L29" s="5"/>
    </row>
    <row r="30" spans="1:12" x14ac:dyDescent="0.25">
      <c r="A30" s="77" t="s">
        <v>20</v>
      </c>
      <c r="B30" s="78">
        <v>5876353.0800000001</v>
      </c>
      <c r="C30" s="35">
        <v>5904952.4299999997</v>
      </c>
      <c r="D30" s="79">
        <v>-28599.349999999627</v>
      </c>
      <c r="E30" s="80">
        <v>-4.8432820313168258E-3</v>
      </c>
      <c r="F30" s="50">
        <v>6027454.8300000001</v>
      </c>
      <c r="G30" s="81">
        <v>-151101.75</v>
      </c>
      <c r="H30" s="80">
        <v>-2.5068914535523776E-2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2839833.17</v>
      </c>
      <c r="C31" s="42">
        <v>3099255.64</v>
      </c>
      <c r="D31" s="84">
        <v>-259422.4700000002</v>
      </c>
      <c r="E31" s="85">
        <v>-8.3704766606474648E-2</v>
      </c>
      <c r="F31" s="86">
        <v>3374364.14</v>
      </c>
      <c r="G31" s="87">
        <v>-534530.9700000002</v>
      </c>
      <c r="H31" s="85">
        <v>-0.15840939146537997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22354383.609999999</v>
      </c>
      <c r="C32" s="89">
        <v>25078527.75</v>
      </c>
      <c r="D32" s="90">
        <v>-2724144.1399999992</v>
      </c>
      <c r="E32" s="85">
        <v>-0.10862456389610028</v>
      </c>
      <c r="F32" s="91">
        <v>25695488.16</v>
      </c>
      <c r="G32" s="90">
        <v>-3341104.5499999993</v>
      </c>
      <c r="H32" s="85">
        <v>-0.13002689535204376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302744</v>
      </c>
      <c r="D46" s="99">
        <v>50874881.030000001</v>
      </c>
      <c r="E46" s="99">
        <v>9157478.5854000002</v>
      </c>
      <c r="F46" s="99">
        <v>41717402.444600001</v>
      </c>
      <c r="G46" s="99">
        <v>7717719.4699999997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250494</v>
      </c>
      <c r="D47" s="101">
        <v>12509009.34</v>
      </c>
      <c r="E47" s="101">
        <v>2251621.6812</v>
      </c>
      <c r="F47" s="101">
        <v>10257387.6588</v>
      </c>
      <c r="G47" s="101">
        <v>1897616.72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199478</v>
      </c>
      <c r="D48" s="101">
        <v>24257131.870000001</v>
      </c>
      <c r="E48" s="101">
        <v>4366283.7366000004</v>
      </c>
      <c r="F48" s="101">
        <v>19890848.133400001</v>
      </c>
      <c r="G48" s="101">
        <v>3679806.85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148960</v>
      </c>
      <c r="D49" s="103">
        <v>12388261.23</v>
      </c>
      <c r="E49" s="103">
        <v>2229887.0214</v>
      </c>
      <c r="F49" s="103">
        <v>10158374.2086</v>
      </c>
      <c r="G49" s="103">
        <v>1879299.24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901676</v>
      </c>
      <c r="D50" s="103">
        <v>100029283.47000001</v>
      </c>
      <c r="E50" s="103">
        <v>18005271.024599999</v>
      </c>
      <c r="F50" s="103">
        <v>82024012.4454</v>
      </c>
      <c r="G50" s="103">
        <v>15174442.279999999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836623</v>
      </c>
      <c r="D52" s="107">
        <v>105933107.64999999</v>
      </c>
      <c r="E52" s="107">
        <v>19067959.377</v>
      </c>
      <c r="F52" s="107">
        <v>86865148.273000002</v>
      </c>
      <c r="G52" s="108">
        <v>16070052.379999999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5"/>
      <c r="C53" s="110">
        <f>C50-C52</f>
        <v>65053</v>
      </c>
      <c r="D53" s="110">
        <f>D50-D52</f>
        <v>-5903824.1799999774</v>
      </c>
      <c r="E53" s="110">
        <f t="shared" ref="E53:G53" si="0">E50-E52</f>
        <v>-1062688.3524000011</v>
      </c>
      <c r="F53" s="110">
        <f t="shared" si="0"/>
        <v>-4841135.8276000023</v>
      </c>
      <c r="G53" s="111">
        <f t="shared" si="0"/>
        <v>-895610.09999999963</v>
      </c>
      <c r="H53" s="5"/>
      <c r="I53" s="5"/>
      <c r="J53" s="5"/>
      <c r="K53" s="5"/>
      <c r="L53" s="5"/>
    </row>
    <row r="54" spans="1:12" x14ac:dyDescent="0.25">
      <c r="A54" s="112"/>
      <c r="B54" s="113"/>
      <c r="C54" s="114">
        <f>C53/C52</f>
        <v>7.7756647856920019E-2</v>
      </c>
      <c r="D54" s="114">
        <f t="shared" ref="D54:G54" si="1">D53/D52</f>
        <v>-5.5731624522014842E-2</v>
      </c>
      <c r="E54" s="114">
        <f t="shared" si="1"/>
        <v>-5.5731624522015105E-2</v>
      </c>
      <c r="F54" s="114">
        <f t="shared" si="1"/>
        <v>-5.5731624522015077E-2</v>
      </c>
      <c r="G54" s="115">
        <f t="shared" si="1"/>
        <v>-5.5731622948200978E-2</v>
      </c>
      <c r="H54" s="5"/>
      <c r="I54" s="5"/>
      <c r="J54" s="5"/>
      <c r="K54" s="5"/>
      <c r="L54" s="5"/>
    </row>
    <row r="55" spans="1:12" x14ac:dyDescent="0.25">
      <c r="A55" s="5"/>
      <c r="B55" s="5"/>
      <c r="C55" s="104"/>
      <c r="D55" s="104"/>
      <c r="E55" s="104"/>
      <c r="F55" s="104"/>
      <c r="G55" s="104"/>
      <c r="H55" s="5"/>
      <c r="I55" s="5"/>
      <c r="J55" s="5"/>
      <c r="K55" s="5"/>
      <c r="L55" s="5"/>
    </row>
    <row r="56" spans="1:12" x14ac:dyDescent="0.25">
      <c r="A56" s="105" t="s">
        <v>43</v>
      </c>
      <c r="B56" s="116"/>
      <c r="C56" s="107">
        <v>831875</v>
      </c>
      <c r="D56" s="107">
        <v>106928660</v>
      </c>
      <c r="E56" s="107">
        <v>19247159</v>
      </c>
      <c r="F56" s="107">
        <v>87681501</v>
      </c>
      <c r="G56" s="108">
        <v>16221078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7"/>
      <c r="C57" s="110">
        <f>C50-C56</f>
        <v>69801</v>
      </c>
      <c r="D57" s="110">
        <f t="shared" ref="D57:G57" si="2">D50-D56</f>
        <v>-6899376.5299999863</v>
      </c>
      <c r="E57" s="110">
        <f t="shared" si="2"/>
        <v>-1241887.9754000008</v>
      </c>
      <c r="F57" s="110">
        <f t="shared" si="2"/>
        <v>-5657488.5546000004</v>
      </c>
      <c r="G57" s="111">
        <f t="shared" si="2"/>
        <v>-1046635.7200000007</v>
      </c>
      <c r="H57" s="5"/>
      <c r="I57" s="5"/>
      <c r="J57" s="5"/>
      <c r="K57" s="5"/>
      <c r="L57" s="5"/>
    </row>
    <row r="58" spans="1:12" x14ac:dyDescent="0.25">
      <c r="A58" s="118"/>
      <c r="B58" s="119"/>
      <c r="C58" s="114">
        <f>C57/C56</f>
        <v>8.3908039068369647E-2</v>
      </c>
      <c r="D58" s="114">
        <f t="shared" ref="D58:G58" si="3">D57/D56</f>
        <v>-6.4523173955420246E-2</v>
      </c>
      <c r="E58" s="114">
        <f t="shared" si="3"/>
        <v>-6.4523183676094789E-2</v>
      </c>
      <c r="F58" s="114">
        <f t="shared" si="3"/>
        <v>-6.4523171821613781E-2</v>
      </c>
      <c r="G58" s="115">
        <f t="shared" si="3"/>
        <v>-6.4523191368662469E-2</v>
      </c>
      <c r="H58" s="5"/>
      <c r="I58" s="5"/>
      <c r="J58" s="5"/>
      <c r="K58" s="5"/>
      <c r="L58" s="5"/>
    </row>
    <row r="59" spans="1:12" x14ac:dyDescent="0.25">
      <c r="B59" s="120"/>
      <c r="C59" s="120"/>
      <c r="D59" s="120"/>
      <c r="E59" s="121"/>
      <c r="F59" s="121"/>
      <c r="G59" s="121"/>
      <c r="H59" s="5"/>
      <c r="I59" s="5"/>
      <c r="J59" s="5"/>
      <c r="K59" s="5"/>
      <c r="L59" s="5"/>
    </row>
    <row r="60" spans="1:12" x14ac:dyDescent="0.25">
      <c r="A60" s="105" t="s">
        <v>45</v>
      </c>
      <c r="B60" s="122"/>
      <c r="C60" s="107">
        <v>764630</v>
      </c>
      <c r="D60" s="107">
        <v>91933880</v>
      </c>
      <c r="E60" s="107">
        <v>16548098</v>
      </c>
      <c r="F60" s="107">
        <v>75385781</v>
      </c>
      <c r="G60" s="108">
        <v>13946370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21"/>
      <c r="C61" s="110">
        <f>C50-C60</f>
        <v>137046</v>
      </c>
      <c r="D61" s="110">
        <f t="shared" ref="D61:G61" si="4">D50-D60</f>
        <v>8095403.4700000137</v>
      </c>
      <c r="E61" s="110">
        <f t="shared" si="4"/>
        <v>1457173.0245999992</v>
      </c>
      <c r="F61" s="110">
        <f t="shared" si="4"/>
        <v>6638231.4453999996</v>
      </c>
      <c r="G61" s="111">
        <f t="shared" si="4"/>
        <v>1228072.2799999993</v>
      </c>
    </row>
    <row r="62" spans="1:12" x14ac:dyDescent="0.25">
      <c r="A62" s="118"/>
      <c r="B62" s="123"/>
      <c r="C62" s="114">
        <f>C61/C60</f>
        <v>0.17923178530792672</v>
      </c>
      <c r="D62" s="124">
        <f t="shared" ref="D62:G62" si="5">D61/D60</f>
        <v>8.8056802019016431E-2</v>
      </c>
      <c r="E62" s="124">
        <f t="shared" si="5"/>
        <v>8.8056828319484165E-2</v>
      </c>
      <c r="F62" s="124">
        <f t="shared" si="5"/>
        <v>8.8056810678926303E-2</v>
      </c>
      <c r="G62" s="125">
        <f t="shared" si="5"/>
        <v>8.8056768893984547E-2</v>
      </c>
    </row>
    <row r="63" spans="1:12" x14ac:dyDescent="0.25">
      <c r="B63" s="5"/>
      <c r="C63" s="5"/>
      <c r="D63" s="5"/>
      <c r="E63" s="5"/>
      <c r="F63" s="5"/>
      <c r="G63" s="5"/>
    </row>
  </sheetData>
  <mergeCells count="3">
    <mergeCell ref="F24:H24"/>
    <mergeCell ref="C25:E25"/>
    <mergeCell ref="F25:H25"/>
  </mergeCells>
  <conditionalFormatting sqref="A1:XFD51 A64:XFD1048576 H52:XFD63">
    <cfRule type="cellIs" dxfId="5" priority="6" stopIfTrue="1" operator="lessThan">
      <formula>0</formula>
    </cfRule>
  </conditionalFormatting>
  <conditionalFormatting sqref="B52:G53 A54:G55">
    <cfRule type="cellIs" dxfId="4" priority="5" stopIfTrue="1" operator="lessThan">
      <formula>0</formula>
    </cfRule>
  </conditionalFormatting>
  <conditionalFormatting sqref="A63:G63">
    <cfRule type="cellIs" dxfId="3" priority="4" stopIfTrue="1" operator="lessThan">
      <formula>0</formula>
    </cfRule>
  </conditionalFormatting>
  <conditionalFormatting sqref="A59:G62">
    <cfRule type="cellIs" dxfId="2" priority="3" stopIfTrue="1" operator="lessThan">
      <formula>0</formula>
    </cfRule>
  </conditionalFormatting>
  <conditionalFormatting sqref="A56:G58">
    <cfRule type="cellIs" dxfId="1" priority="2" stopIfTrue="1" operator="lessThan">
      <formula>0</formula>
    </cfRule>
  </conditionalFormatting>
  <conditionalFormatting sqref="A52:A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2023-11-15T22:23:05Z</dcterms:created>
  <dcterms:modified xsi:type="dcterms:W3CDTF">2023-11-15T22:24:12Z</dcterms:modified>
</cp:coreProperties>
</file>