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D24" i="1"/>
  <c r="E24" i="1" s="1"/>
  <c r="C24" i="1"/>
  <c r="B24" i="1"/>
  <c r="G24" i="1" s="1"/>
  <c r="H24" i="1" s="1"/>
  <c r="C17" i="1"/>
  <c r="F9" i="1"/>
</calcChain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<sst xmlns="http://schemas.openxmlformats.org/spreadsheetml/2006/main" count="51" uniqueCount="37">
  <si>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</si>
  <si>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</si>
  <si>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</si>
  <si>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</si>
  <si>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</si>
  <si>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</si>
  <si>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</si>
  <si>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</si>
  <si>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</si>
  <si>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</si>
  <si>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</si>
  <si>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</si>
  <si>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</si>
  <si>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</si>
  <si>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</si>
  <si>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</si>
  <si>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</si>
  <si>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</si>
  <si>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</si>
  <si>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</si>
  <si>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</si>
  <si>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</si>
  <si>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</si>
  <si>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</si>
  <si>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</si>
  <si>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</si>
  <si>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MARCH 31, 2014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</si>
  <si>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</si>
  <si>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</si>
  <si>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</si>
  <si>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</si>
  <si>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</si>
  <si>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</si>
  <si>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$12,556,898.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</si>
  <si>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</si>
  <si>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2013 through March 31, 2014, the Gross Gaming Revenues are $337,473,940, and</t>
  </si>
  <si>
    <t xml:space="preserve">  21.5% of this amount is 72,556,897.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</si>
</sst>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70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4" xfId="4" applyNumberFormat="1" applyFont="1" applyFill="1" applyBorder="1" applyAlignment="1">
      <alignment horizontal="center"/>
    </xf>
    <xf numFmtId="17" fontId="7" fillId="0" borderId="5" xfId="4" applyNumberFormat="1" applyFont="1" applyFill="1" applyBorder="1" applyAlignment="1">
      <alignment horizontal="center"/>
    </xf>
    <xf numFmtId="38" fontId="7" fillId="0" borderId="5" xfId="4" applyNumberFormat="1" applyFont="1" applyFill="1" applyBorder="1" applyAlignment="1">
      <alignment horizontal="center"/>
    </xf>
    <xf numFmtId="167" fontId="7" fillId="0" borderId="4" xfId="4" applyNumberFormat="1" applyFont="1" applyFill="1" applyBorder="1" applyAlignment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9" sqref="A9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518035</v>
      </c>
      <c r="E9" s="26">
        <v>32607270.59</v>
      </c>
      <c r="F9" s="26">
        <f>5095890.36+12556897.79</f>
        <v>17652788.149999999</v>
      </c>
      <c r="G9" s="26">
        <v>32765995.210000001</v>
      </c>
      <c r="H9" s="27">
        <v>31588279.68</v>
      </c>
    </row>
    <row r="10" spans="1:14" ht="15.75" customHeight="1" x14ac:dyDescent="0.25">
      <c r="D10" s="28"/>
      <c r="F10" s="29" t="s">
        <v>17</v>
      </c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18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MARCH 2014</v>
      </c>
      <c r="D17" s="7"/>
    </row>
    <row r="20" spans="1:8" ht="14" x14ac:dyDescent="0.3">
      <c r="A20" s="12" t="s">
        <v>19</v>
      </c>
      <c r="F20" s="34"/>
      <c r="G20" s="34"/>
      <c r="H20" s="34"/>
    </row>
    <row r="21" spans="1:8" x14ac:dyDescent="0.25">
      <c r="A21" s="35"/>
      <c r="B21" s="36"/>
      <c r="C21" s="37" t="s">
        <v>20</v>
      </c>
      <c r="D21" s="37"/>
      <c r="E21" s="37"/>
      <c r="F21" s="37" t="s">
        <v>21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41699</v>
      </c>
      <c r="C23" s="42">
        <v>41671</v>
      </c>
      <c r="D23" s="43" t="s">
        <v>22</v>
      </c>
      <c r="E23" s="44" t="s">
        <v>23</v>
      </c>
      <c r="F23" s="42">
        <v>41334</v>
      </c>
      <c r="G23" s="43" t="s">
        <v>22</v>
      </c>
      <c r="H23" s="44" t="s">
        <v>23</v>
      </c>
    </row>
    <row r="24" spans="1:8" ht="21.75" customHeight="1" thickBot="1" x14ac:dyDescent="0.3">
      <c r="A24" s="22" t="s">
        <v>16</v>
      </c>
      <c r="B24" s="45">
        <f>'Landbased Revenue'!E9</f>
        <v>32607270.59</v>
      </c>
      <c r="C24" s="45">
        <f>'Landbased Revenue'!G9</f>
        <v>32765995.210000001</v>
      </c>
      <c r="D24" s="46">
        <f>B24-C24</f>
        <v>-158724.62000000104</v>
      </c>
      <c r="E24" s="47">
        <f>D24/C24</f>
        <v>-4.8441873650631297E-3</v>
      </c>
      <c r="F24" s="48">
        <f>'Landbased Revenue'!H9</f>
        <v>31588279.68</v>
      </c>
      <c r="G24" s="49">
        <f>B24-F24</f>
        <v>1018990.9100000001</v>
      </c>
      <c r="H24" s="47">
        <f>G24/F24</f>
        <v>3.225851234453804E-2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24</v>
      </c>
      <c r="B31" s="5"/>
      <c r="C31" s="51"/>
      <c r="D31" s="51"/>
      <c r="E31" s="3"/>
    </row>
    <row r="32" spans="1:8" s="4" customFormat="1" ht="16" customHeight="1" x14ac:dyDescent="0.25">
      <c r="A32" s="1" t="s">
        <v>25</v>
      </c>
      <c r="C32" s="52" t="s">
        <v>26</v>
      </c>
      <c r="D32" s="51"/>
      <c r="E32" s="3"/>
    </row>
    <row r="33" spans="1:10" ht="12.25" customHeight="1" x14ac:dyDescent="0.3">
      <c r="A33" s="53"/>
      <c r="C33" s="54" t="s">
        <v>27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9" t="s">
        <v>16</v>
      </c>
      <c r="B38" s="60">
        <v>36459</v>
      </c>
      <c r="C38" s="61">
        <v>3824144</v>
      </c>
      <c r="D38" s="62">
        <v>254745277.88</v>
      </c>
      <c r="E38" s="62">
        <f>45041095.44+12556897.79</f>
        <v>57597993.229999997</v>
      </c>
    </row>
    <row r="39" spans="1:10" ht="15" customHeight="1" x14ac:dyDescent="0.25">
      <c r="C39" s="63"/>
      <c r="D39" s="63"/>
      <c r="E39" s="64" t="s">
        <v>17</v>
      </c>
    </row>
    <row r="40" spans="1:10" ht="15.75" customHeight="1" x14ac:dyDescent="0.4">
      <c r="A40" s="65"/>
      <c r="B40" s="65"/>
      <c r="C40" s="63"/>
      <c r="D40" s="63"/>
      <c r="E40" s="66"/>
      <c r="F40" s="65"/>
      <c r="G40" s="65"/>
      <c r="H40" s="65"/>
      <c r="I40" s="65"/>
      <c r="J40" s="65"/>
    </row>
    <row r="41" spans="1:10" s="65" customFormat="1" x14ac:dyDescent="0.25">
      <c r="A41" s="65" t="s">
        <v>33</v>
      </c>
      <c r="C41" s="67"/>
      <c r="D41" s="67"/>
      <c r="E41" s="67"/>
    </row>
    <row r="42" spans="1:10" ht="13" x14ac:dyDescent="0.3">
      <c r="A42" s="65" t="s">
        <v>34</v>
      </c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 t="s">
        <v>35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 t="s">
        <v>36</v>
      </c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40 A45:XFD1048576 B41:XFD44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2014-04-22T22:16:59Z</dcterms:created>
  <dcterms:modified xsi:type="dcterms:W3CDTF">2014-04-22T22:17:12Z</dcterms:modified>
</cp:coreProperties>
</file>