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G50" i="1" s="1"/>
  <c r="E46" i="1"/>
  <c r="E50" i="1" s="1"/>
  <c r="F32" i="1"/>
  <c r="C32" i="1"/>
  <c r="B31" i="1"/>
  <c r="G31" i="1" s="1"/>
  <c r="H31" i="1" s="1"/>
  <c r="B30" i="1"/>
  <c r="G30" i="1" s="1"/>
  <c r="H30" i="1" s="1"/>
  <c r="B29" i="1"/>
  <c r="G29" i="1" s="1"/>
  <c r="H29" i="1" s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H13" i="1" s="1"/>
  <c r="F9" i="1"/>
  <c r="F13" i="1" s="1"/>
  <c r="G32" i="1" l="1"/>
  <c r="H32" i="1" s="1"/>
  <c r="H28" i="1"/>
  <c r="G13" i="1"/>
  <c r="D29" i="1"/>
  <c r="E29" i="1" s="1"/>
  <c r="D31" i="1"/>
  <c r="E31" i="1" s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<sst xmlns="http://schemas.openxmlformats.org/spreadsheetml/2006/main" count="60" uniqueCount="41">
  <si>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</si>
  <si>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</si>
  <si>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</si>
  <si>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</si>
  <si>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JANUARY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</si>
  <si>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</si>
  <si>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</si>
  <si>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</si>
  <si>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</si>
  <si>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</si>
  <si>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</si>
  <si>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</si>
  <si>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</si>
  <si>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</si>
  <si>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</si>
  <si>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</si>
  <si>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</si>
  <si>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</si>
  <si>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</si>
  <si>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</si>
  <si>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</si>
  <si>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</si>
  <si>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</si>
  <si>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</si>
  <si>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</si>
  <si>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</si>
  <si>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</si>
  <si>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</si>
  <si>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</si>
  <si>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</si>
  <si>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</si>
  <si>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</si>
  <si>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</si>
  <si>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</si>
  <si>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JANUARY 31,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</si>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</sst>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10" sqref="C10"/>
    </sheetView>
  </sheetViews>
  <sheetFormatPr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173352</v>
      </c>
      <c r="E9" s="27">
        <v>15179757.210000001</v>
      </c>
      <c r="F9" s="28">
        <f>E9*0.18</f>
        <v>2732356.2978000003</v>
      </c>
      <c r="G9" s="28">
        <f>E9-F9</f>
        <v>12447400.9122</v>
      </c>
      <c r="H9" s="29">
        <f>G9*0.185</f>
        <v>2302769.168757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96921</v>
      </c>
      <c r="E10" s="35">
        <v>5648796.0599999996</v>
      </c>
      <c r="F10" s="36">
        <f>E10*0.18</f>
        <v>1016783.2907999998</v>
      </c>
      <c r="G10" s="36">
        <f>E10-F10</f>
        <v>4632012.7692</v>
      </c>
      <c r="H10" s="37">
        <f>G10*0.185</f>
        <v>856922.36230199994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124132</v>
      </c>
      <c r="E11" s="35">
        <v>7541801.46</v>
      </c>
      <c r="F11" s="36">
        <f>E11*0.18</f>
        <v>1357524.2627999999</v>
      </c>
      <c r="G11" s="36">
        <f>E11-F11</f>
        <v>6184277.1972000003</v>
      </c>
      <c r="H11" s="37">
        <f>G11*0.185</f>
        <v>1144091.2814820001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76614</v>
      </c>
      <c r="E12" s="42">
        <v>3880588.75</v>
      </c>
      <c r="F12" s="43">
        <f>E12*0.18</f>
        <v>698505.97499999998</v>
      </c>
      <c r="G12" s="43">
        <f>E12-F12</f>
        <v>3182082.7749999999</v>
      </c>
      <c r="H12" s="44">
        <f>G12*0.185</f>
        <v>588685.31337500003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471019</v>
      </c>
      <c r="E13" s="43">
        <f>SUM(E9:E12)</f>
        <v>32250943.48</v>
      </c>
      <c r="F13" s="43">
        <f>SUM(F9:F12)</f>
        <v>5805169.8263999997</v>
      </c>
      <c r="G13" s="43">
        <f>SUM(G9:G12)</f>
        <v>26445773.6536</v>
      </c>
      <c r="H13" s="44">
        <f>SUM(H9:H12)</f>
        <v>4892468.1259159995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 x14ac:dyDescent="0.25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 x14ac:dyDescent="0.25">
      <c r="A27" s="63" t="s">
        <v>10</v>
      </c>
      <c r="B27" s="64">
        <v>40909</v>
      </c>
      <c r="C27" s="65">
        <v>40878</v>
      </c>
      <c r="D27" s="66" t="s">
        <v>30</v>
      </c>
      <c r="E27" s="67" t="s">
        <v>31</v>
      </c>
      <c r="F27" s="68">
        <v>40544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 x14ac:dyDescent="0.2">
      <c r="A28" s="69" t="s">
        <v>18</v>
      </c>
      <c r="B28" s="70">
        <f>E9</f>
        <v>15179757.210000001</v>
      </c>
      <c r="C28" s="27">
        <v>14064748.52</v>
      </c>
      <c r="D28" s="71">
        <f>B28-C28</f>
        <v>1115008.6900000013</v>
      </c>
      <c r="E28" s="72">
        <f>D28/C28</f>
        <v>7.9276830894947373E-2</v>
      </c>
      <c r="F28" s="73">
        <v>14200915.58</v>
      </c>
      <c r="G28" s="74">
        <f>B28-F28</f>
        <v>978841.63000000082</v>
      </c>
      <c r="H28" s="72">
        <f>G28/F28</f>
        <v>6.8928064848055443E-2</v>
      </c>
      <c r="I28" s="5"/>
      <c r="J28" s="5"/>
      <c r="K28" s="5"/>
      <c r="L28" s="5"/>
    </row>
    <row r="29" spans="1:12" ht="12.75" x14ac:dyDescent="0.2">
      <c r="A29" s="75" t="s">
        <v>19</v>
      </c>
      <c r="B29" s="76">
        <f>E10</f>
        <v>5648796.0599999996</v>
      </c>
      <c r="C29" s="35">
        <v>5403425.8300000001</v>
      </c>
      <c r="D29" s="77">
        <f>B29-C29</f>
        <v>245370.22999999952</v>
      </c>
      <c r="E29" s="78">
        <f>D29/C29</f>
        <v>4.5410122710983804E-2</v>
      </c>
      <c r="F29" s="50">
        <v>5683142.8499999996</v>
      </c>
      <c r="G29" s="79">
        <f>B29-F29</f>
        <v>-34346.790000000037</v>
      </c>
      <c r="H29" s="78">
        <f>G29/F29</f>
        <v>-6.0436260193600516E-3</v>
      </c>
      <c r="I29" s="5"/>
      <c r="J29" s="5"/>
      <c r="K29" s="5"/>
      <c r="L29" s="5"/>
    </row>
    <row r="30" spans="1:12" ht="12.75" x14ac:dyDescent="0.2">
      <c r="A30" s="75" t="s">
        <v>20</v>
      </c>
      <c r="B30" s="76">
        <f>E11</f>
        <v>7541801.46</v>
      </c>
      <c r="C30" s="35">
        <v>7967495.0099999998</v>
      </c>
      <c r="D30" s="77">
        <f>B30-C30</f>
        <v>-425693.54999999981</v>
      </c>
      <c r="E30" s="78">
        <f>D30/C30</f>
        <v>-5.342878150105046E-2</v>
      </c>
      <c r="F30" s="50">
        <v>7929569.8899999997</v>
      </c>
      <c r="G30" s="79">
        <f>B30-F30</f>
        <v>-387768.4299999997</v>
      </c>
      <c r="H30" s="78">
        <f>G30/F30</f>
        <v>-4.8901571633666464E-2</v>
      </c>
      <c r="I30" s="5"/>
      <c r="J30" s="5"/>
      <c r="K30" s="5"/>
      <c r="L30" s="5"/>
    </row>
    <row r="31" spans="1:12" ht="13.5" thickBot="1" x14ac:dyDescent="0.25">
      <c r="A31" s="80" t="s">
        <v>21</v>
      </c>
      <c r="B31" s="81">
        <f>E12</f>
        <v>3880588.75</v>
      </c>
      <c r="C31" s="42">
        <v>3799341.94</v>
      </c>
      <c r="D31" s="82">
        <f>B31-C31</f>
        <v>81246.810000000056</v>
      </c>
      <c r="E31" s="83">
        <f>D31/C31</f>
        <v>2.1384442696410752E-2</v>
      </c>
      <c r="F31" s="84">
        <v>4228054.8899999997</v>
      </c>
      <c r="G31" s="85">
        <f>B31-F31</f>
        <v>-347466.13999999966</v>
      </c>
      <c r="H31" s="83">
        <f>G31/F31</f>
        <v>-8.2181085402133869E-2</v>
      </c>
      <c r="I31" s="5"/>
      <c r="J31" s="5"/>
      <c r="K31" s="5"/>
      <c r="L31" s="5"/>
    </row>
    <row r="32" spans="1:12" ht="12.75" customHeight="1" thickBot="1" x14ac:dyDescent="0.25">
      <c r="A32" s="86"/>
      <c r="B32" s="87">
        <f>SUM(B28:B31)</f>
        <v>32250943.48</v>
      </c>
      <c r="C32" s="87">
        <f>SUM(C28:C31)</f>
        <v>31235011.300000001</v>
      </c>
      <c r="D32" s="88">
        <f>SUM(D28:D31)</f>
        <v>1015932.1800000011</v>
      </c>
      <c r="E32" s="83">
        <f>D32/C32</f>
        <v>3.2525430205303019E-2</v>
      </c>
      <c r="F32" s="89">
        <f>SUM(F28:F31)</f>
        <v>32041683.210000001</v>
      </c>
      <c r="G32" s="88">
        <f>SUM(G28:G31)</f>
        <v>209260.27000000142</v>
      </c>
      <c r="H32" s="83">
        <f>G32/F32</f>
        <v>6.5308763159699626E-3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6">
        <v>1182315</v>
      </c>
      <c r="D46" s="97">
        <v>103786277.39</v>
      </c>
      <c r="E46" s="97">
        <f>D46*0.18</f>
        <v>18681529.930199999</v>
      </c>
      <c r="F46" s="97">
        <f>D46-E46</f>
        <v>85104747.459800005</v>
      </c>
      <c r="G46" s="97">
        <f>0.185*F46</f>
        <v>15744378.280063001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98">
        <v>888318</v>
      </c>
      <c r="D47" s="99">
        <v>41718357.979999997</v>
      </c>
      <c r="E47" s="99">
        <f>D47*0.18</f>
        <v>7509304.4363999991</v>
      </c>
      <c r="F47" s="99">
        <f>D47-E47</f>
        <v>34209053.5436</v>
      </c>
      <c r="G47" s="99">
        <f>0.185*F47</f>
        <v>6328674.9055660004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98">
        <v>891941</v>
      </c>
      <c r="D48" s="99">
        <v>53499081.539999999</v>
      </c>
      <c r="E48" s="99">
        <f>D48*0.18</f>
        <v>9629834.6771999989</v>
      </c>
      <c r="F48" s="99">
        <f>D48-E48</f>
        <v>43869246.862800002</v>
      </c>
      <c r="G48" s="99">
        <f>0.185*F48</f>
        <v>8115810.6696180003</v>
      </c>
      <c r="H48" s="4"/>
      <c r="I48" s="5"/>
      <c r="J48" s="5"/>
      <c r="K48" s="5"/>
      <c r="L48" s="5"/>
    </row>
    <row r="49" spans="1:12" ht="13.5" thickBot="1" x14ac:dyDescent="0.25">
      <c r="A49" s="80" t="s">
        <v>21</v>
      </c>
      <c r="B49" s="39">
        <v>39344</v>
      </c>
      <c r="C49" s="100">
        <v>491122</v>
      </c>
      <c r="D49" s="101">
        <v>25922167.079999998</v>
      </c>
      <c r="E49" s="101">
        <f>D49*0.18</f>
        <v>4665990.0743999993</v>
      </c>
      <c r="F49" s="101">
        <f>D49-E49</f>
        <v>21256177.005599998</v>
      </c>
      <c r="G49" s="101">
        <f>0.185*F49</f>
        <v>3932392.7460359996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0">
        <f>SUM(C46:C49)</f>
        <v>3453696</v>
      </c>
      <c r="D50" s="101">
        <f>SUM(D46:D49)</f>
        <v>224925883.99000001</v>
      </c>
      <c r="E50" s="101">
        <f>SUM(E46:E49)</f>
        <v>40486659.118199997</v>
      </c>
      <c r="F50" s="101">
        <f>SUM(F46:F49)</f>
        <v>184439224.87180001</v>
      </c>
      <c r="G50" s="101">
        <f>SUM(G46:G49)</f>
        <v>34121256.601282999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 x14ac:dyDescent="0.2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 x14ac:dyDescent="0.2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2012-02-14T16:34:50Z</dcterms:created>
  <dcterms:modified xsi:type="dcterms:W3CDTF">2012-02-16T13:30:56Z</dcterms:modified>
</cp:coreProperties>
</file>