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<sst xmlns="http://schemas.openxmlformats.org/spreadsheetml/2006/main" count="51" uniqueCount="37">
  <si>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</si>
  <si>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</si>
  <si>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t>FOR THE MONTH OF:</t>
  </si>
  <si>
    <t>MARCH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</si>
  <si>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</si>
  <si>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</si>
  <si>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</si>
  <si>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</si>
  <si>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</si>
  <si>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</si>
  <si>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</si>
  <si>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</si>
  <si>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</si>
  <si>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</si>
  <si>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</si>
  <si>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</si>
  <si>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</si>
  <si>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</si>
  <si>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</si>
  <si>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</si>
  <si>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</si>
  <si>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</si>
  <si>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</si>
  <si>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</si>
  <si>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MARCH 31, 2009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</si>
  <si>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</si>
  <si>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</si>
  <si>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</si>
  <si>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</si>
  <si>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</si>
  <si>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</si>
  <si>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$22,056,008.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</si>
  <si>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</si>
  <si>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2008 through March 31, 2009, the Gross Gaming Revenues are $381,655,847, and</t>
  </si>
  <si>
    <t xml:space="preserve">  21.5% of this amount is 82,056,008.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</si>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</sst>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470879</v>
      </c>
      <c r="E9" s="23">
        <v>32048099.81</v>
      </c>
      <c r="F9" s="23">
        <f>5095890.36+22056007.67</f>
        <v>27151898.03</v>
      </c>
      <c r="G9" s="23">
        <v>31390826.79</v>
      </c>
      <c r="H9" s="24">
        <v>37426869.81</v>
      </c>
    </row>
    <row r="10" ht="23.25">
      <c r="F10" s="25" t="s">
        <v>16</v>
      </c>
    </row>
    <row r="11" spans="1:14" ht="12.75">
      <c r="A11" s="26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17</v>
      </c>
      <c r="B16" s="27"/>
      <c r="C16" s="27"/>
    </row>
    <row r="17" spans="1:4" ht="18">
      <c r="A17" s="1" t="s">
        <v>2</v>
      </c>
      <c r="B17" s="5"/>
      <c r="C17" s="6" t="str">
        <f>C3</f>
        <v>MARCH 2009</v>
      </c>
      <c r="D17" s="7"/>
    </row>
    <row r="20" spans="1:8" ht="15">
      <c r="A20" s="4" t="s">
        <v>18</v>
      </c>
      <c r="F20" s="57"/>
      <c r="G20" s="57"/>
      <c r="H20" s="57"/>
    </row>
    <row r="21" spans="1:8" ht="12.75">
      <c r="A21" s="28"/>
      <c r="B21" s="29"/>
      <c r="C21" s="56" t="s">
        <v>19</v>
      </c>
      <c r="D21" s="56"/>
      <c r="E21" s="56"/>
      <c r="F21" s="56" t="s">
        <v>20</v>
      </c>
      <c r="G21" s="56"/>
      <c r="H21" s="56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39873</v>
      </c>
      <c r="C23" s="34">
        <v>39845</v>
      </c>
      <c r="D23" s="35" t="s">
        <v>21</v>
      </c>
      <c r="E23" s="36" t="s">
        <v>22</v>
      </c>
      <c r="F23" s="34">
        <v>39508</v>
      </c>
      <c r="G23" s="35" t="s">
        <v>21</v>
      </c>
      <c r="H23" s="36" t="s">
        <v>22</v>
      </c>
    </row>
    <row r="24" spans="1:8" ht="21.75" customHeight="1" thickBot="1">
      <c r="A24" s="37" t="s">
        <v>15</v>
      </c>
      <c r="B24" s="38">
        <f>'Landbased Revenue'!E9</f>
        <v>32048099.81</v>
      </c>
      <c r="C24" s="38">
        <f>'Landbased Revenue'!G9</f>
        <v>31390826.79</v>
      </c>
      <c r="D24" s="39">
        <f>B24-C24</f>
        <v>657273.0199999996</v>
      </c>
      <c r="E24" s="40">
        <f>D24/C24</f>
        <v>0.020938378730737457</v>
      </c>
      <c r="F24" s="41">
        <f>'Landbased Revenue'!H9</f>
        <v>37426869.81</v>
      </c>
      <c r="G24" s="42">
        <f>B24-F24</f>
        <v>-5378770.000000004</v>
      </c>
      <c r="H24" s="40">
        <f>G24/F24</f>
        <v>-0.14371412910846373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36</v>
      </c>
      <c r="B31" s="5"/>
      <c r="C31" s="44"/>
      <c r="D31" s="44"/>
      <c r="E31" s="3"/>
    </row>
    <row r="32" spans="1:5" ht="15">
      <c r="A32" s="1" t="s">
        <v>23</v>
      </c>
      <c r="C32" s="45" t="s">
        <v>24</v>
      </c>
      <c r="D32" s="44"/>
      <c r="E32" s="3"/>
    </row>
    <row r="33" spans="1:5" ht="12" customHeight="1">
      <c r="A33" s="1"/>
      <c r="C33" s="45" t="s">
        <v>25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48" t="s">
        <v>15</v>
      </c>
      <c r="B38" s="49">
        <v>36459</v>
      </c>
      <c r="C38" s="50">
        <f>D9+3579158</f>
        <v>4050037</v>
      </c>
      <c r="D38" s="51">
        <f>E9+245026650</f>
        <v>277074749.81</v>
      </c>
      <c r="E38" s="51">
        <f>F9+39945205</f>
        <v>67097103.03</v>
      </c>
    </row>
    <row r="39" ht="20.25">
      <c r="E39" s="52" t="s">
        <v>16</v>
      </c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>
      <c r="A41" s="53" t="s">
        <v>31</v>
      </c>
    </row>
    <row r="42" spans="1:10" ht="12.75">
      <c r="A42" s="53" t="s">
        <v>32</v>
      </c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4" t="s">
        <v>33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 t="s">
        <v>34</v>
      </c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2009-04-20T21:44:49Z</dcterms:created>
  <dcterms:modified xsi:type="dcterms:W3CDTF">2009-04-21T12:27:52Z</dcterms:modified>
  <cp:category/>
  <cp:version/>
  <cp:contentType/>
  <cp:contentStatus/>
</cp:coreProperties>
</file>