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E48"/>
  <c r="F48" s="1"/>
  <c r="G48" s="1"/>
  <c r="E47"/>
  <c r="F47" s="1"/>
  <c r="G47" s="1"/>
  <c r="E46"/>
  <c r="F46" s="1"/>
  <c r="F32"/>
  <c r="C32"/>
  <c r="B31"/>
  <c r="G31" s="1"/>
  <c r="H31" s="1"/>
  <c r="B30"/>
  <c r="G30" s="1"/>
  <c r="H30" s="1"/>
  <c r="D29"/>
  <c r="E29" s="1"/>
  <c r="B29"/>
  <c r="G29" s="1"/>
  <c r="H29" s="1"/>
  <c r="B28"/>
  <c r="B32" s="1"/>
  <c r="E13"/>
  <c r="D13"/>
  <c r="F12"/>
  <c r="G12" s="1"/>
  <c r="H12" s="1"/>
  <c r="G11"/>
  <c r="H11" s="1"/>
  <c r="F11"/>
  <c r="F10"/>
  <c r="G10" s="1"/>
  <c r="H10" s="1"/>
  <c r="G9"/>
  <c r="G13" s="1"/>
  <c r="F9"/>
  <c r="F13" s="1"/>
  <c r="F50" l="1"/>
  <c r="G46"/>
  <c r="G50" s="1"/>
  <c r="H9"/>
  <c r="H13" s="1"/>
  <c r="D28"/>
  <c r="G28"/>
  <c r="D30"/>
  <c r="E30" s="1"/>
  <c r="E50"/>
  <c r="D31"/>
  <c r="E31" s="1"/>
  <c r="H28" l="1"/>
  <c r="G32"/>
  <c r="H32" s="1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<sst xmlns="http://schemas.openxmlformats.org/spreadsheetml/2006/main" count="60" uniqueCount="41">
  <si>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</si>
  <si>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</si>
  <si>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</si>
  <si>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</si>
  <si>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MAY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</si>
  <si>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</si>
  <si>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</si>
  <si>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</si>
  <si>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</si>
  <si>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</si>
  <si>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</si>
  <si>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</si>
  <si>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</si>
  <si>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</si>
  <si>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</si>
  <si>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</si>
  <si>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</si>
  <si>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</si>
  <si>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</si>
  <si>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</si>
  <si>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</si>
  <si>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</si>
  <si>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</si>
  <si>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</si>
  <si>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</si>
  <si>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</si>
  <si>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</si>
  <si>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</si>
  <si>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</si>
  <si>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</si>
  <si>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</si>
  <si>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</si>
  <si>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</si>
  <si>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</si>
  <si>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 MAY 31,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</si>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</sst>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D1" sqref="D1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31</v>
      </c>
      <c r="D9" s="26">
        <v>168233</v>
      </c>
      <c r="E9" s="27">
        <v>15335111.15</v>
      </c>
      <c r="F9" s="28">
        <f>E9*0.18</f>
        <v>2760320.0069999998</v>
      </c>
      <c r="G9" s="28">
        <f>E9-F9</f>
        <v>12574791.143000001</v>
      </c>
      <c r="H9" s="29">
        <f>G9*0.185</f>
        <v>2326336.361455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31</v>
      </c>
      <c r="D10" s="34">
        <v>160139</v>
      </c>
      <c r="E10" s="35">
        <v>6992372.2800000003</v>
      </c>
      <c r="F10" s="36">
        <f>E10*0.18</f>
        <v>1258627.0104</v>
      </c>
      <c r="G10" s="36">
        <f>E10-F10</f>
        <v>5733745.2696000002</v>
      </c>
      <c r="H10" s="37">
        <f>G10*0.185</f>
        <v>1060742.874876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31</v>
      </c>
      <c r="D11" s="34">
        <v>147236</v>
      </c>
      <c r="E11" s="35">
        <v>8584092.9900000002</v>
      </c>
      <c r="F11" s="36">
        <f>E11*0.18</f>
        <v>1545136.7382</v>
      </c>
      <c r="G11" s="36">
        <f>E11-F11</f>
        <v>7038956.2518000007</v>
      </c>
      <c r="H11" s="37">
        <f>G11*0.185</f>
        <v>1302206.9065830002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31</v>
      </c>
      <c r="D12" s="41">
        <v>61419</v>
      </c>
      <c r="E12" s="42">
        <v>3424679.71</v>
      </c>
      <c r="F12" s="43">
        <f>E12*0.18</f>
        <v>616442.34779999999</v>
      </c>
      <c r="G12" s="43">
        <f>E12-F12</f>
        <v>2808237.3621999999</v>
      </c>
      <c r="H12" s="44">
        <f>G12*0.185</f>
        <v>519523.91200699995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537027</v>
      </c>
      <c r="E13" s="43">
        <f>SUM(E9:E12)</f>
        <v>34336256.130000003</v>
      </c>
      <c r="F13" s="43">
        <f>SUM(F9:F12)</f>
        <v>6180526.1033999994</v>
      </c>
      <c r="G13" s="43">
        <f>SUM(G9:G12)</f>
        <v>28155730.026600003</v>
      </c>
      <c r="H13" s="44">
        <f>SUM(H9:H12)</f>
        <v>5208810.0549210003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40664</v>
      </c>
      <c r="C27" s="65">
        <v>40634</v>
      </c>
      <c r="D27" s="66" t="s">
        <v>30</v>
      </c>
      <c r="E27" s="67" t="s">
        <v>31</v>
      </c>
      <c r="F27" s="68">
        <v>40299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15335111.15</v>
      </c>
      <c r="C28" s="27">
        <v>15052625.43</v>
      </c>
      <c r="D28" s="71">
        <f>B28-C28</f>
        <v>282485.72000000067</v>
      </c>
      <c r="E28" s="72">
        <f>D28/C28</f>
        <v>1.8766541512220482E-2</v>
      </c>
      <c r="F28" s="73">
        <v>15718693.1</v>
      </c>
      <c r="G28" s="74">
        <f>B28-F28</f>
        <v>-383581.94999999925</v>
      </c>
      <c r="H28" s="72">
        <f>G28/F28</f>
        <v>-2.4402916168647586E-2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6992372.2800000003</v>
      </c>
      <c r="C29" s="35">
        <v>6439209.5999999996</v>
      </c>
      <c r="D29" s="77">
        <f>B29-C29</f>
        <v>553162.68000000063</v>
      </c>
      <c r="E29" s="78">
        <f>D29/C29</f>
        <v>8.5905369503735465E-2</v>
      </c>
      <c r="F29" s="50">
        <v>7186429.6200000001</v>
      </c>
      <c r="G29" s="79">
        <f>B29-F29</f>
        <v>-194057.33999999985</v>
      </c>
      <c r="H29" s="78">
        <f>G29/F29</f>
        <v>-2.7003303484658611E-2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8584092.9900000002</v>
      </c>
      <c r="C30" s="35">
        <v>8339887.9299999997</v>
      </c>
      <c r="D30" s="77">
        <f>B30-C30</f>
        <v>244205.06000000052</v>
      </c>
      <c r="E30" s="78">
        <f>D30/C30</f>
        <v>2.9281575729759299E-2</v>
      </c>
      <c r="F30" s="50">
        <v>8490678.6300000008</v>
      </c>
      <c r="G30" s="79">
        <f>B30-F30</f>
        <v>93414.359999999404</v>
      </c>
      <c r="H30" s="78">
        <f>G30/F30</f>
        <v>1.100198983741296E-2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3424679.71</v>
      </c>
      <c r="C31" s="42">
        <v>3717382.31</v>
      </c>
      <c r="D31" s="82">
        <f>B31-C31</f>
        <v>-292702.60000000009</v>
      </c>
      <c r="E31" s="83">
        <f>D31/C31</f>
        <v>-7.8738901622416146E-2</v>
      </c>
      <c r="F31" s="84">
        <v>3652437.03</v>
      </c>
      <c r="G31" s="85">
        <f>B31-F31</f>
        <v>-227757.31999999983</v>
      </c>
      <c r="H31" s="83">
        <f>G31/F31</f>
        <v>-6.2357630844630835E-2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34336256.130000003</v>
      </c>
      <c r="C32" s="87">
        <f>SUM(C28:C31)</f>
        <v>33549105.27</v>
      </c>
      <c r="D32" s="88">
        <f>SUM(D28:D31)</f>
        <v>787150.86000000173</v>
      </c>
      <c r="E32" s="83">
        <f>D32/C32</f>
        <v>2.346264836767141E-2</v>
      </c>
      <c r="F32" s="89">
        <f>SUM(F28:F31)</f>
        <v>35048238.380000003</v>
      </c>
      <c r="G32" s="88">
        <f>SUM(G28:G31)</f>
        <v>-711982.24999999953</v>
      </c>
      <c r="H32" s="83">
        <f>G32/F32</f>
        <v>-2.0314351959163989E-2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1775892</v>
      </c>
      <c r="D46" s="97">
        <v>157454978.43000001</v>
      </c>
      <c r="E46" s="97">
        <f>D46*0.18</f>
        <v>28341896.117400002</v>
      </c>
      <c r="F46" s="97">
        <f>D46-E46</f>
        <v>129113082.3126</v>
      </c>
      <c r="G46" s="97">
        <f>0.185*F46</f>
        <v>23885920.227830999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1569366</v>
      </c>
      <c r="D47" s="99">
        <v>70734479.459999993</v>
      </c>
      <c r="E47" s="99">
        <f>D47*0.18</f>
        <v>12732206.302799998</v>
      </c>
      <c r="F47" s="99">
        <f>D47-E47</f>
        <v>58002273.157199994</v>
      </c>
      <c r="G47" s="99">
        <f>0.185*F47</f>
        <v>10730420.534081999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1414001</v>
      </c>
      <c r="D48" s="99">
        <v>86884353.680000007</v>
      </c>
      <c r="E48" s="99">
        <f>D48*0.18</f>
        <v>15639183.6624</v>
      </c>
      <c r="F48" s="99">
        <f>D48-E48</f>
        <v>71245170.0176</v>
      </c>
      <c r="G48" s="99">
        <f>0.185*F48</f>
        <v>13180356.453256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786813</v>
      </c>
      <c r="D49" s="101">
        <v>42409658.240000002</v>
      </c>
      <c r="E49" s="101">
        <f>D49*0.18</f>
        <v>7633738.4831999997</v>
      </c>
      <c r="F49" s="101">
        <f>D49-E49</f>
        <v>34775919.756800003</v>
      </c>
      <c r="G49" s="101">
        <f>0.185*F49</f>
        <v>6433545.1550080003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5546072</v>
      </c>
      <c r="D50" s="101">
        <f>SUM(D46:D49)</f>
        <v>357483469.81</v>
      </c>
      <c r="E50" s="101">
        <f>SUM(E46:E49)</f>
        <v>64347024.565799996</v>
      </c>
      <c r="F50" s="101">
        <f>SUM(F46:F49)</f>
        <v>293136445.24419999</v>
      </c>
      <c r="G50" s="101">
        <f>SUM(G46:G49)</f>
        <v>54230242.370177001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>
    <oddHeader>&amp;R&amp;"Arial,Regular"&amp;26Page 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2011-06-13T18:36:37Z</dcterms:created>
  <dcterms:modified xsi:type="dcterms:W3CDTF">2011-06-16T12:20:59Z</dcterms:modified>
</cp:coreProperties>
</file>