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<sst xmlns="http://schemas.openxmlformats.org/spreadsheetml/2006/main" count="60" uniqueCount="41">
  <si>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</si>
  <si>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</si>
  <si>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</si>
  <si>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</si>
  <si>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</si>
  <si>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</si>
  <si>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</si>
  <si>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</si>
  <si>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</si>
  <si>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</si>
  <si>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</si>
  <si>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</si>
  <si>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</si>
  <si>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</si>
  <si>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</si>
  <si>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</si>
  <si>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</si>
  <si>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</si>
  <si>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</si>
  <si>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</si>
  <si>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</si>
  <si>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</si>
  <si>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</si>
  <si>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</si>
  <si>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</si>
  <si>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</si>
  <si>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</si>
  <si>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</si>
  <si>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</si>
  <si>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</si>
  <si>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</si>
  <si>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</si>
  <si>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</si>
  <si>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MAY 31,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</si>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</sst>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189974</v>
      </c>
      <c r="E9" s="27">
        <v>17593792.11</v>
      </c>
      <c r="F9" s="28">
        <f>E9*0.18</f>
        <v>3166882.5798</v>
      </c>
      <c r="G9" s="28">
        <f>E9-F9</f>
        <v>14426909.530199999</v>
      </c>
      <c r="H9" s="29">
        <f>G9*0.185</f>
        <v>2668978.2630869998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169436</v>
      </c>
      <c r="E10" s="35">
        <v>7235971.77</v>
      </c>
      <c r="F10" s="36">
        <f>E10*0.18</f>
        <v>1302474.9186</v>
      </c>
      <c r="G10" s="36">
        <f>E10-F10</f>
        <v>5933496.851399999</v>
      </c>
      <c r="H10" s="37">
        <f>G10*0.185</f>
        <v>1097696.9175089998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224434</v>
      </c>
      <c r="E11" s="35">
        <v>9573180.94</v>
      </c>
      <c r="F11" s="36">
        <f>E11*0.18</f>
        <v>1723172.5691999998</v>
      </c>
      <c r="G11" s="36">
        <f>E11-F11</f>
        <v>7850008.3708</v>
      </c>
      <c r="H11" s="37">
        <f>G11*0.185</f>
        <v>1452251.5485979998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67826</v>
      </c>
      <c r="E12" s="42">
        <v>3670440.67</v>
      </c>
      <c r="F12" s="43">
        <f>E12*0.18</f>
        <v>660679.3206</v>
      </c>
      <c r="G12" s="43">
        <f>E12-F12</f>
        <v>3009761.3493999997</v>
      </c>
      <c r="H12" s="44">
        <f>G12*0.185</f>
        <v>556805.8496389999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651670</v>
      </c>
      <c r="E13" s="43">
        <f>SUM(E9:E12)</f>
        <v>38073385.49</v>
      </c>
      <c r="F13" s="43">
        <f>SUM(F9:F12)</f>
        <v>6853209.3882</v>
      </c>
      <c r="G13" s="43">
        <f>SUM(G9:G12)</f>
        <v>31220176.1018</v>
      </c>
      <c r="H13" s="44">
        <f>SUM(H9:H12)</f>
        <v>5775732.578832999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39934</v>
      </c>
      <c r="C27" s="65">
        <v>39904</v>
      </c>
      <c r="D27" s="66" t="s">
        <v>29</v>
      </c>
      <c r="E27" s="67" t="s">
        <v>30</v>
      </c>
      <c r="F27" s="68">
        <v>39569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17593792.11</v>
      </c>
      <c r="C28" s="27">
        <v>14826952</v>
      </c>
      <c r="D28" s="71">
        <f>B28-C28</f>
        <v>2766840.1099999994</v>
      </c>
      <c r="E28" s="72">
        <f>D28/C28</f>
        <v>0.18660882627798345</v>
      </c>
      <c r="F28" s="73">
        <v>15229785.83</v>
      </c>
      <c r="G28" s="74">
        <f>B28-F28</f>
        <v>2364006.2799999993</v>
      </c>
      <c r="H28" s="72">
        <f>G28/F28</f>
        <v>0.15522255574620902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7235971.77</v>
      </c>
      <c r="C29" s="35">
        <v>6564503</v>
      </c>
      <c r="D29" s="77">
        <f>B29-C29</f>
        <v>671468.7699999996</v>
      </c>
      <c r="E29" s="78">
        <f>D29/C29</f>
        <v>0.10228783047246677</v>
      </c>
      <c r="F29" s="50">
        <v>8198205.71</v>
      </c>
      <c r="G29" s="79">
        <f>B29-F29</f>
        <v>-962233.9400000004</v>
      </c>
      <c r="H29" s="78">
        <f>G29/F29</f>
        <v>-0.11737128513697669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9573180.94</v>
      </c>
      <c r="C30" s="35">
        <v>8576310</v>
      </c>
      <c r="D30" s="77">
        <f>B30-C30</f>
        <v>996870.9399999995</v>
      </c>
      <c r="E30" s="78">
        <f>D30/C30</f>
        <v>0.11623541359862219</v>
      </c>
      <c r="F30" s="50">
        <v>9835998.9</v>
      </c>
      <c r="G30" s="79">
        <f>B30-F30</f>
        <v>-262817.9600000009</v>
      </c>
      <c r="H30" s="78">
        <f>G30/F30</f>
        <v>-0.026720007054901244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3670440.67</v>
      </c>
      <c r="C31" s="42">
        <v>3540382</v>
      </c>
      <c r="D31" s="82">
        <f>B31-C31</f>
        <v>130058.66999999993</v>
      </c>
      <c r="E31" s="83">
        <f>D31/C31</f>
        <v>0.036735773145383725</v>
      </c>
      <c r="F31" s="84">
        <v>2029841.32</v>
      </c>
      <c r="G31" s="85">
        <f>B31-F31</f>
        <v>1640599.3499999999</v>
      </c>
      <c r="H31" s="83">
        <f>G31/F31</f>
        <v>0.808240197810142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38073385.49</v>
      </c>
      <c r="C32" s="87">
        <f>SUM(C28:C31)</f>
        <v>33508147</v>
      </c>
      <c r="D32" s="88">
        <f>SUM(D28:D31)</f>
        <v>4565238.489999998</v>
      </c>
      <c r="E32" s="83">
        <f>D32/C32</f>
        <v>0.13624264242364695</v>
      </c>
      <c r="F32" s="89">
        <f>SUM(F28:F31)</f>
        <v>35293831.76</v>
      </c>
      <c r="G32" s="88">
        <f>SUM(G28:G31)</f>
        <v>2779553.7299999977</v>
      </c>
      <c r="H32" s="83">
        <f>G32/F32</f>
        <v>0.07875466027324877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D9+1292568</f>
        <v>1482542</v>
      </c>
      <c r="D46" s="97">
        <f>E9+147055365</f>
        <v>164649157.11</v>
      </c>
      <c r="E46" s="97">
        <f>D46*0.18</f>
        <v>29636848.2798</v>
      </c>
      <c r="F46" s="97">
        <f>D46-E46</f>
        <v>135012308.83020002</v>
      </c>
      <c r="G46" s="97">
        <f>0.185*F46</f>
        <v>24977277.133587003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D10+1488914</f>
        <v>1658350</v>
      </c>
      <c r="D47" s="99">
        <f>E10+72751353</f>
        <v>79987324.77</v>
      </c>
      <c r="E47" s="99">
        <f>D47*0.18</f>
        <v>14397718.4586</v>
      </c>
      <c r="F47" s="99">
        <f>D47-E47</f>
        <v>65589606.3114</v>
      </c>
      <c r="G47" s="99">
        <f>0.185*F47</f>
        <v>12134077.167608999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D11+1949838</f>
        <v>2174272</v>
      </c>
      <c r="D48" s="99">
        <f>E11+86267909</f>
        <v>95841089.94</v>
      </c>
      <c r="E48" s="99">
        <f>D48*0.18</f>
        <v>17251396.1892</v>
      </c>
      <c r="F48" s="99">
        <f>D48-E48</f>
        <v>78589693.7508</v>
      </c>
      <c r="G48" s="99">
        <f>0.185*F48</f>
        <v>14539093.343898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D12+593041</f>
        <v>660867</v>
      </c>
      <c r="D49" s="101">
        <f>E12+33189413</f>
        <v>36859853.67</v>
      </c>
      <c r="E49" s="101">
        <f>D49*0.18</f>
        <v>6634773.6606</v>
      </c>
      <c r="F49" s="101">
        <f>D49-E49</f>
        <v>30225080.009400003</v>
      </c>
      <c r="G49" s="101">
        <f>0.185*F49</f>
        <v>5591639.801739001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5976031</v>
      </c>
      <c r="D50" s="101">
        <f>SUM(D46:D49)</f>
        <v>377337425.49</v>
      </c>
      <c r="E50" s="101">
        <f>SUM(E46:E49)</f>
        <v>67920736.5882</v>
      </c>
      <c r="F50" s="101">
        <f>SUM(F46:F49)</f>
        <v>309416688.90180004</v>
      </c>
      <c r="G50" s="101">
        <f>SUM(G46:G49)</f>
        <v>57242087.446833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2009-06-12T22:30:01Z</dcterms:created>
  <dcterms:modified xsi:type="dcterms:W3CDTF">2009-06-15T13:33:41Z</dcterms:modified>
  <cp:category/>
  <cp:version/>
  <cp:contentType/>
  <cp:contentStatus/>
</cp:coreProperties>
</file>