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D31"/>
  <c r="E31" s="1"/>
  <c r="B31"/>
  <c r="G31" s="1"/>
  <c r="H31" s="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G13" s="1"/>
  <c r="F9"/>
  <c r="F13" s="1"/>
  <c r="H9" l="1"/>
  <c r="H13" s="1"/>
  <c r="D28"/>
  <c r="G28"/>
  <c r="D30"/>
  <c r="E30" s="1"/>
  <c r="G46"/>
  <c r="G50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<sst xmlns="http://schemas.openxmlformats.org/spreadsheetml/2006/main" count="60" uniqueCount="41">
  <si>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</si>
  <si>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</si>
  <si>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</si>
  <si>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</si>
  <si>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</si>
  <si>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</si>
  <si>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</si>
  <si>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</si>
  <si>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</si>
  <si>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</si>
  <si>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</si>
  <si>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</si>
  <si>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</si>
  <si>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</si>
  <si>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</si>
  <si>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</si>
  <si>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</si>
  <si>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</si>
  <si>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</si>
  <si>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</si>
  <si>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</si>
  <si>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</si>
  <si>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</si>
  <si>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</si>
  <si>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</si>
  <si>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</si>
  <si>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</si>
  <si>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</si>
  <si>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</si>
  <si>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</si>
  <si>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</si>
  <si>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</si>
  <si>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</si>
  <si>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</si>
  <si>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DECEMBER 31,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</si>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</sst>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A2" sqref="A2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31</v>
      </c>
      <c r="D9" s="26">
        <v>153596</v>
      </c>
      <c r="E9" s="27">
        <v>13602933.359999999</v>
      </c>
      <c r="F9" s="28">
        <f>E9*0.18</f>
        <v>2448528.0047999998</v>
      </c>
      <c r="G9" s="28">
        <f>E9-F9</f>
        <v>11154405.3552</v>
      </c>
      <c r="H9" s="29">
        <f>G9*0.185</f>
        <v>2063564.9907120001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31</v>
      </c>
      <c r="D10" s="34">
        <v>124705</v>
      </c>
      <c r="E10" s="35">
        <v>6031024.6500000004</v>
      </c>
      <c r="F10" s="36">
        <f>E10*0.18</f>
        <v>1085584.4369999999</v>
      </c>
      <c r="G10" s="36">
        <f>E10-F10</f>
        <v>4945440.2130000005</v>
      </c>
      <c r="H10" s="37">
        <f>G10*0.185</f>
        <v>914906.43940500007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31</v>
      </c>
      <c r="D11" s="34">
        <v>80207</v>
      </c>
      <c r="E11" s="35">
        <v>7699997.2300000004</v>
      </c>
      <c r="F11" s="36">
        <f>E11*0.18</f>
        <v>1385999.5014</v>
      </c>
      <c r="G11" s="36">
        <f>E11-F11</f>
        <v>6313997.728600001</v>
      </c>
      <c r="H11" s="37">
        <f>G11*0.185</f>
        <v>1168089.5797910001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31</v>
      </c>
      <c r="D12" s="41">
        <v>76061</v>
      </c>
      <c r="E12" s="42">
        <v>3854915.28</v>
      </c>
      <c r="F12" s="43">
        <f>E12*0.18</f>
        <v>693884.7503999999</v>
      </c>
      <c r="G12" s="43">
        <f>E12-F12</f>
        <v>3161030.5296</v>
      </c>
      <c r="H12" s="44">
        <f>G12*0.185</f>
        <v>584790.64797599998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434569</v>
      </c>
      <c r="E13" s="43">
        <f>SUM(E9:E12)</f>
        <v>31188870.52</v>
      </c>
      <c r="F13" s="43">
        <f>SUM(F9:F12)</f>
        <v>5613996.6935999999</v>
      </c>
      <c r="G13" s="43">
        <f>SUM(G9:G12)</f>
        <v>25574873.826400004</v>
      </c>
      <c r="H13" s="44">
        <f>SUM(H9:H12)</f>
        <v>4731351.6578839999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40513</v>
      </c>
      <c r="C27" s="65">
        <v>40483</v>
      </c>
      <c r="D27" s="66" t="s">
        <v>30</v>
      </c>
      <c r="E27" s="67" t="s">
        <v>31</v>
      </c>
      <c r="F27" s="68">
        <v>40148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13602933.359999999</v>
      </c>
      <c r="C28" s="27">
        <v>12447027.32</v>
      </c>
      <c r="D28" s="71">
        <f>B28-C28</f>
        <v>1155906.0399999991</v>
      </c>
      <c r="E28" s="72">
        <f>D28/C28</f>
        <v>9.286603220856425E-2</v>
      </c>
      <c r="F28" s="73">
        <v>13022551.289999999</v>
      </c>
      <c r="G28" s="74">
        <f>B28-F28</f>
        <v>580382.0700000003</v>
      </c>
      <c r="H28" s="72">
        <f>G28/F28</f>
        <v>4.4567462786318603E-2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6031024.6500000004</v>
      </c>
      <c r="C29" s="35">
        <v>5732886.7199999997</v>
      </c>
      <c r="D29" s="77">
        <f>B29-C29</f>
        <v>298137.93000000063</v>
      </c>
      <c r="E29" s="78">
        <f>D29/C29</f>
        <v>5.2004852801277861E-2</v>
      </c>
      <c r="F29" s="50">
        <v>5603315.1799999997</v>
      </c>
      <c r="G29" s="79">
        <f>B29-F29</f>
        <v>427709.47000000067</v>
      </c>
      <c r="H29" s="78">
        <f>G29/F29</f>
        <v>7.6331503094209441E-2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7699997.2300000004</v>
      </c>
      <c r="C30" s="35">
        <v>6657468.6699999999</v>
      </c>
      <c r="D30" s="77">
        <f>B30-C30</f>
        <v>1042528.5600000005</v>
      </c>
      <c r="E30" s="78">
        <f>D30/C30</f>
        <v>0.15659533851024499</v>
      </c>
      <c r="F30" s="50">
        <v>7629067.6100000003</v>
      </c>
      <c r="G30" s="79">
        <f>B30-F30</f>
        <v>70929.620000000112</v>
      </c>
      <c r="H30" s="78">
        <f>G30/F30</f>
        <v>9.29728554339029E-3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3854915.28</v>
      </c>
      <c r="C31" s="42">
        <v>3711473.05</v>
      </c>
      <c r="D31" s="82">
        <f>B31-C31</f>
        <v>143442.22999999998</v>
      </c>
      <c r="E31" s="83">
        <f>D31/C31</f>
        <v>3.8648328592875002E-2</v>
      </c>
      <c r="F31" s="84">
        <v>3844071.63</v>
      </c>
      <c r="G31" s="85">
        <f>B31-F31</f>
        <v>10843.649999999907</v>
      </c>
      <c r="H31" s="83">
        <f>G31/F31</f>
        <v>2.8208761552135559E-3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31188870.52</v>
      </c>
      <c r="C32" s="87">
        <f>SUM(C28:C31)</f>
        <v>28548855.760000002</v>
      </c>
      <c r="D32" s="88">
        <f>SUM(D28:D31)</f>
        <v>2640014.7600000002</v>
      </c>
      <c r="E32" s="83">
        <f>D32/C32</f>
        <v>9.2473575200129152E-2</v>
      </c>
      <c r="F32" s="89">
        <f>SUM(F28:F31)</f>
        <v>30099005.709999997</v>
      </c>
      <c r="G32" s="88">
        <f>SUM(G28:G31)</f>
        <v>1089864.810000001</v>
      </c>
      <c r="H32" s="83">
        <f>G32/F32</f>
        <v>3.6209329321397081E-2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957448</v>
      </c>
      <c r="D46" s="97">
        <v>83392510.769999996</v>
      </c>
      <c r="E46" s="97">
        <f>D46*0.18</f>
        <v>15010651.938599998</v>
      </c>
      <c r="F46" s="97">
        <f>D46-E46</f>
        <v>68381858.831399992</v>
      </c>
      <c r="G46" s="97">
        <f>0.185*F46</f>
        <v>12650643.883808998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900180</v>
      </c>
      <c r="D47" s="99">
        <v>38938169.960000001</v>
      </c>
      <c r="E47" s="99">
        <f>D47*0.18</f>
        <v>7008870.5927999998</v>
      </c>
      <c r="F47" s="99">
        <f>D47-E47</f>
        <v>31929299.367200002</v>
      </c>
      <c r="G47" s="99">
        <f>0.185*F47</f>
        <v>5906920.3829319999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881453</v>
      </c>
      <c r="D48" s="99">
        <v>44943309.039999999</v>
      </c>
      <c r="E48" s="99">
        <f>D48*0.18</f>
        <v>8089795.6272</v>
      </c>
      <c r="F48" s="99">
        <f>D48-E48</f>
        <v>36853513.412799999</v>
      </c>
      <c r="G48" s="99">
        <f>0.185*F48</f>
        <v>6817899.9813679997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412739</v>
      </c>
      <c r="D49" s="101">
        <v>21933020.59</v>
      </c>
      <c r="E49" s="101">
        <f>D49*0.18</f>
        <v>3947943.7061999999</v>
      </c>
      <c r="F49" s="101">
        <f>D49-E49</f>
        <v>17985076.8838</v>
      </c>
      <c r="G49" s="101">
        <f>0.185*F49</f>
        <v>3327239.2235030001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3151820</v>
      </c>
      <c r="D50" s="101">
        <f>SUM(D46:D49)</f>
        <v>189207010.35999998</v>
      </c>
      <c r="E50" s="101">
        <f>SUM(E46:E49)</f>
        <v>34057261.864799999</v>
      </c>
      <c r="F50" s="101">
        <f>SUM(F46:F49)</f>
        <v>155149748.49520001</v>
      </c>
      <c r="G50" s="101">
        <f>SUM(G46:G49)</f>
        <v>28702703.471611999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2011-01-19T16:26:42Z</dcterms:created>
  <dcterms:modified xsi:type="dcterms:W3CDTF">2011-01-19T17:39:01Z</dcterms:modified>
</cp:coreProperties>
</file>