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2120" windowHeight="7875"/>
  </bookViews>
  <sheets>
    <sheet name="Racetrack Revenue" sheetId="1" r:id="rId1"/>
  </sheets>
  <calcPr calcId="125725"/>
</workbook>
</file>

<file path=xl/calcChain.xml><?xml version="1.0" encoding="utf-8"?>
<calcChain xmlns="http://schemas.openxmlformats.org/spreadsheetml/2006/main">
  <c r="D50" i="1"/>
  <c r="C50"/>
  <c r="E49"/>
  <c r="F49" s="1"/>
  <c r="G49" s="1"/>
  <c r="F48"/>
  <c r="G48" s="1"/>
  <c r="E48"/>
  <c r="E47"/>
  <c r="F47" s="1"/>
  <c r="G47" s="1"/>
  <c r="F46"/>
  <c r="F50" s="1"/>
  <c r="E46"/>
  <c r="E50" s="1"/>
  <c r="F32"/>
  <c r="C32"/>
  <c r="D31"/>
  <c r="E31" s="1"/>
  <c r="B31"/>
  <c r="G31" s="1"/>
  <c r="H31" s="1"/>
  <c r="B30"/>
  <c r="G30" s="1"/>
  <c r="H30" s="1"/>
  <c r="G29"/>
  <c r="H29" s="1"/>
  <c r="D29"/>
  <c r="E29" s="1"/>
  <c r="B29"/>
  <c r="B28"/>
  <c r="B32" s="1"/>
  <c r="E13"/>
  <c r="D13"/>
  <c r="F12"/>
  <c r="G12" s="1"/>
  <c r="H12" s="1"/>
  <c r="G11"/>
  <c r="H11" s="1"/>
  <c r="F11"/>
  <c r="F10"/>
  <c r="G10" s="1"/>
  <c r="H10" s="1"/>
  <c r="G9"/>
  <c r="G13" s="1"/>
  <c r="F9"/>
  <c r="F13" s="1"/>
  <c r="H9" l="1"/>
  <c r="H13" s="1"/>
  <c r="D28"/>
  <c r="G28"/>
  <c r="D30"/>
  <c r="E30" s="1"/>
  <c r="G46"/>
  <c r="G50" s="1"/>
  <c r="H28" l="1"/>
  <c r="G32"/>
  <c r="H32" s="1"/>
  <c r="D32"/>
  <c r="E32" s="1"/>
  <c r="E28"/>
</calcChain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<sst xmlns="http://schemas.openxmlformats.org/spreadsheetml/2006/main" count="60" uniqueCount="41">
  <si>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</si>
  <si>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</si>
  <si>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</si>
  <si>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</si>
  <si>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DECEMBER 2010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</si>
  <si>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</si>
  <si>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</si>
  <si>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</si>
  <si>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</si>
  <si>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</si>
  <si>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</si>
  <si>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</si>
  <si>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</si>
  <si>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</si>
  <si>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</si>
  <si>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</si>
  <si>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</si>
  <si>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</si>
  <si>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</si>
  <si>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</si>
  <si>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</si>
  <si>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</si>
  <si>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</si>
  <si>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</si>
  <si>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</si>
  <si>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</si>
  <si>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</si>
  <si>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</si>
  <si>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</si>
  <si>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</si>
  <si>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</si>
  <si>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</si>
  <si>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</si>
  <si>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</si>
  <si>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2010 -  DECEMBER 31, 2010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</si>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</sst>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8" fillId="0" borderId="0" applyFont="0" applyFill="0" applyBorder="0" applyAlignment="0" applyProtection="0"/>
    <xf numFmtId="0" fontId="8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  <xf numFmtId="0" fontId="4" fillId="0" borderId="0" xfId="4" applyFont="1" applyFill="1" applyAlignment="1">
      <alignment horizontal="center"/>
    </xf>
    <xf numFmtId="0" fontId="1" fillId="0" borderId="0" xfId="4" applyFont="1" applyFill="1" applyAlignment="1">
      <alignment horizontal="center"/>
    </xf>
  </cellXfs>
  <cellStyles count="7">
    <cellStyle name="Comma" xfId="1" builtinId="3"/>
    <cellStyle name="Currency" xfId="2" builtinId="4"/>
    <cellStyle name="Currency 2" xfId="5"/>
    <cellStyle name="Normal" xfId="0" builtinId="0"/>
    <cellStyle name="Normal 2" xfId="6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8988" y="3005137"/>
          <a:ext cx="133350" cy="26003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43625" y="2943225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workbookViewId="0">
      <selection activeCell="A2" sqref="A2"/>
    </sheetView>
  </sheetViews>
  <sheetFormatPr defaultRowHeight="12"/>
  <cols>
    <col min="1" max="1" width="15.875" style="6" customWidth="1"/>
    <col min="2" max="2" width="11.5" style="6" customWidth="1"/>
    <col min="3" max="3" width="10.875" style="6" customWidth="1"/>
    <col min="4" max="4" width="11.125" style="6" customWidth="1"/>
    <col min="5" max="5" width="13.625" style="6" customWidth="1"/>
    <col min="6" max="6" width="13.75" style="6" customWidth="1"/>
    <col min="7" max="7" width="11.5" style="6" customWidth="1"/>
    <col min="8" max="8" width="11.625" style="6" customWidth="1"/>
    <col min="9" max="9" width="11.75" style="6" customWidth="1"/>
    <col min="10" max="16384" width="9" style="6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24">
        <v>37300</v>
      </c>
      <c r="C9" s="25">
        <v>31</v>
      </c>
      <c r="D9" s="26">
        <v>153596</v>
      </c>
      <c r="E9" s="27">
        <v>13602933.359999999</v>
      </c>
      <c r="F9" s="28">
        <f>E9*0.18</f>
        <v>2448528.0047999998</v>
      </c>
      <c r="G9" s="28">
        <f>E9-F9</f>
        <v>11154405.3552</v>
      </c>
      <c r="H9" s="29">
        <f>G9*0.185</f>
        <v>2063564.9907120001</v>
      </c>
      <c r="I9" s="30"/>
      <c r="J9" s="5"/>
      <c r="K9" s="5"/>
      <c r="L9" s="5"/>
    </row>
    <row r="10" spans="1:12" ht="12.75">
      <c r="A10" s="31" t="s">
        <v>19</v>
      </c>
      <c r="B10" s="32">
        <v>37762</v>
      </c>
      <c r="C10" s="33">
        <v>31</v>
      </c>
      <c r="D10" s="34">
        <v>124705</v>
      </c>
      <c r="E10" s="35">
        <v>6031024.6500000004</v>
      </c>
      <c r="F10" s="36">
        <f>E10*0.18</f>
        <v>1085584.4369999999</v>
      </c>
      <c r="G10" s="36">
        <f>E10-F10</f>
        <v>4945440.2130000005</v>
      </c>
      <c r="H10" s="37">
        <f>G10*0.185</f>
        <v>914906.43940500007</v>
      </c>
      <c r="I10" s="5"/>
      <c r="J10" s="5"/>
      <c r="K10" s="5"/>
      <c r="L10" s="5"/>
    </row>
    <row r="11" spans="1:12" ht="12.75">
      <c r="A11" s="31" t="s">
        <v>20</v>
      </c>
      <c r="B11" s="32">
        <v>37974</v>
      </c>
      <c r="C11" s="33">
        <v>31</v>
      </c>
      <c r="D11" s="34">
        <v>80207</v>
      </c>
      <c r="E11" s="35">
        <v>7699997.2300000004</v>
      </c>
      <c r="F11" s="36">
        <f>E11*0.18</f>
        <v>1385999.5014</v>
      </c>
      <c r="G11" s="36">
        <f>E11-F11</f>
        <v>6313997.728600001</v>
      </c>
      <c r="H11" s="37">
        <f>G11*0.185</f>
        <v>1168089.5797910001</v>
      </c>
      <c r="I11" s="5"/>
      <c r="J11" s="5"/>
      <c r="K11" s="5"/>
      <c r="L11" s="5"/>
    </row>
    <row r="12" spans="1:12" ht="13.5" thickBot="1">
      <c r="A12" s="38" t="s">
        <v>21</v>
      </c>
      <c r="B12" s="39">
        <v>39344</v>
      </c>
      <c r="C12" s="40">
        <v>31</v>
      </c>
      <c r="D12" s="41">
        <v>76061</v>
      </c>
      <c r="E12" s="42">
        <v>3854915.28</v>
      </c>
      <c r="F12" s="43">
        <f>E12*0.18</f>
        <v>693884.7503999999</v>
      </c>
      <c r="G12" s="43">
        <f>E12-F12</f>
        <v>3161030.5296</v>
      </c>
      <c r="H12" s="44">
        <f>G12*0.185</f>
        <v>584790.64797599998</v>
      </c>
      <c r="I12" s="5"/>
      <c r="J12" s="5"/>
      <c r="K12" s="5"/>
      <c r="L12" s="5"/>
    </row>
    <row r="13" spans="1:12" ht="13.5" thickBot="1">
      <c r="A13" s="38" t="s">
        <v>22</v>
      </c>
      <c r="B13" s="45"/>
      <c r="C13" s="40"/>
      <c r="D13" s="41">
        <f>SUM(D9:D12)</f>
        <v>434569</v>
      </c>
      <c r="E13" s="43">
        <f>SUM(E9:E12)</f>
        <v>31188870.52</v>
      </c>
      <c r="F13" s="43">
        <f>SUM(F9:F12)</f>
        <v>5613996.6935999999</v>
      </c>
      <c r="G13" s="43">
        <f>SUM(G9:G12)</f>
        <v>25574873.826400004</v>
      </c>
      <c r="H13" s="44">
        <f>SUM(H9:H12)</f>
        <v>4731351.6578839999</v>
      </c>
      <c r="I13" s="5"/>
      <c r="J13" s="5"/>
      <c r="K13" s="5"/>
      <c r="L13" s="5"/>
    </row>
    <row r="14" spans="1:12" ht="12.7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>
      <c r="A24" s="4" t="s">
        <v>27</v>
      </c>
      <c r="B24" s="4"/>
      <c r="C24" s="4"/>
      <c r="D24" s="4"/>
      <c r="E24" s="4"/>
      <c r="F24" s="107"/>
      <c r="G24" s="107"/>
      <c r="H24" s="107"/>
      <c r="I24" s="5"/>
      <c r="J24" s="5"/>
      <c r="K24" s="5"/>
      <c r="L24" s="5"/>
    </row>
    <row r="25" spans="1:12" ht="15">
      <c r="A25" s="56"/>
      <c r="B25" s="57"/>
      <c r="C25" s="108" t="s">
        <v>28</v>
      </c>
      <c r="D25" s="108"/>
      <c r="E25" s="108"/>
      <c r="F25" s="108" t="s">
        <v>29</v>
      </c>
      <c r="G25" s="108"/>
      <c r="H25" s="108"/>
      <c r="I25" s="5"/>
      <c r="J25" s="5"/>
      <c r="K25" s="5"/>
      <c r="L25" s="5"/>
    </row>
    <row r="26" spans="1:12" ht="13.5" thickBot="1">
      <c r="A26" s="56"/>
      <c r="B26" s="57"/>
      <c r="C26" s="56"/>
      <c r="D26" s="58"/>
      <c r="E26" s="59"/>
      <c r="F26" s="60"/>
      <c r="G26" s="61"/>
      <c r="H26" s="62"/>
      <c r="I26" s="5"/>
      <c r="J26" s="5"/>
      <c r="K26" s="5"/>
      <c r="L26" s="5"/>
    </row>
    <row r="27" spans="1:12" ht="13.5" thickBot="1">
      <c r="A27" s="63" t="s">
        <v>10</v>
      </c>
      <c r="B27" s="64">
        <v>40513</v>
      </c>
      <c r="C27" s="65">
        <v>40483</v>
      </c>
      <c r="D27" s="66" t="s">
        <v>30</v>
      </c>
      <c r="E27" s="67" t="s">
        <v>31</v>
      </c>
      <c r="F27" s="68">
        <v>40148</v>
      </c>
      <c r="G27" s="66" t="s">
        <v>30</v>
      </c>
      <c r="H27" s="67" t="s">
        <v>31</v>
      </c>
      <c r="I27" s="5"/>
      <c r="J27" s="5"/>
      <c r="K27" s="5"/>
      <c r="L27" s="5"/>
    </row>
    <row r="28" spans="1:12" ht="12.75">
      <c r="A28" s="69" t="s">
        <v>18</v>
      </c>
      <c r="B28" s="70">
        <f>E9</f>
        <v>13602933.359999999</v>
      </c>
      <c r="C28" s="27">
        <v>12447027.32</v>
      </c>
      <c r="D28" s="71">
        <f>B28-C28</f>
        <v>1155906.0399999991</v>
      </c>
      <c r="E28" s="72">
        <f>D28/C28</f>
        <v>9.286603220856425E-2</v>
      </c>
      <c r="F28" s="73">
        <v>13022551.289999999</v>
      </c>
      <c r="G28" s="74">
        <f>B28-F28</f>
        <v>580382.0700000003</v>
      </c>
      <c r="H28" s="72">
        <f>G28/F28</f>
        <v>4.4567462786318603E-2</v>
      </c>
      <c r="I28" s="5"/>
      <c r="J28" s="5"/>
      <c r="K28" s="5"/>
      <c r="L28" s="5"/>
    </row>
    <row r="29" spans="1:12" ht="12.75">
      <c r="A29" s="75" t="s">
        <v>19</v>
      </c>
      <c r="B29" s="76">
        <f>E10</f>
        <v>6031024.6500000004</v>
      </c>
      <c r="C29" s="35">
        <v>5732886.7199999997</v>
      </c>
      <c r="D29" s="77">
        <f>B29-C29</f>
        <v>298137.93000000063</v>
      </c>
      <c r="E29" s="78">
        <f>D29/C29</f>
        <v>5.2004852801277861E-2</v>
      </c>
      <c r="F29" s="50">
        <v>5603315.1799999997</v>
      </c>
      <c r="G29" s="79">
        <f>B29-F29</f>
        <v>427709.47000000067</v>
      </c>
      <c r="H29" s="78">
        <f>G29/F29</f>
        <v>7.6331503094209441E-2</v>
      </c>
      <c r="I29" s="5"/>
      <c r="J29" s="5"/>
      <c r="K29" s="5"/>
      <c r="L29" s="5"/>
    </row>
    <row r="30" spans="1:12" ht="12.75">
      <c r="A30" s="75" t="s">
        <v>20</v>
      </c>
      <c r="B30" s="76">
        <f>E11</f>
        <v>7699997.2300000004</v>
      </c>
      <c r="C30" s="35">
        <v>6657468.6699999999</v>
      </c>
      <c r="D30" s="77">
        <f>B30-C30</f>
        <v>1042528.5600000005</v>
      </c>
      <c r="E30" s="78">
        <f>D30/C30</f>
        <v>0.15659533851024499</v>
      </c>
      <c r="F30" s="50">
        <v>7629067.6100000003</v>
      </c>
      <c r="G30" s="79">
        <f>B30-F30</f>
        <v>70929.620000000112</v>
      </c>
      <c r="H30" s="78">
        <f>G30/F30</f>
        <v>9.29728554339029E-3</v>
      </c>
      <c r="I30" s="5"/>
      <c r="J30" s="5"/>
      <c r="K30" s="5"/>
      <c r="L30" s="5"/>
    </row>
    <row r="31" spans="1:12" ht="13.5" thickBot="1">
      <c r="A31" s="80" t="s">
        <v>21</v>
      </c>
      <c r="B31" s="81">
        <f>E12</f>
        <v>3854915.28</v>
      </c>
      <c r="C31" s="42">
        <v>3711473.05</v>
      </c>
      <c r="D31" s="82">
        <f>B31-C31</f>
        <v>143442.22999999998</v>
      </c>
      <c r="E31" s="83">
        <f>D31/C31</f>
        <v>3.8648328592875002E-2</v>
      </c>
      <c r="F31" s="84">
        <v>3844071.63</v>
      </c>
      <c r="G31" s="85">
        <f>B31-F31</f>
        <v>10843.649999999907</v>
      </c>
      <c r="H31" s="83">
        <f>G31/F31</f>
        <v>2.8208761552135559E-3</v>
      </c>
      <c r="I31" s="5"/>
      <c r="J31" s="5"/>
      <c r="K31" s="5"/>
      <c r="L31" s="5"/>
    </row>
    <row r="32" spans="1:12" ht="12.75" customHeight="1" thickBot="1">
      <c r="A32" s="86"/>
      <c r="B32" s="87">
        <f>SUM(B28:B31)</f>
        <v>31188870.52</v>
      </c>
      <c r="C32" s="87">
        <f>SUM(C28:C31)</f>
        <v>28548855.760000002</v>
      </c>
      <c r="D32" s="88">
        <f>SUM(D28:D31)</f>
        <v>2640014.7600000002</v>
      </c>
      <c r="E32" s="83">
        <f>D32/C32</f>
        <v>9.2473575200129152E-2</v>
      </c>
      <c r="F32" s="89">
        <f>SUM(F28:F31)</f>
        <v>30099005.709999997</v>
      </c>
      <c r="G32" s="88">
        <f>SUM(G28:G31)</f>
        <v>1089864.810000001</v>
      </c>
      <c r="H32" s="83">
        <f>G32/F32</f>
        <v>3.6209329321397081E-2</v>
      </c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90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" customHeight="1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5" customHeight="1">
      <c r="A38" s="1" t="s">
        <v>0</v>
      </c>
      <c r="B38" s="7"/>
      <c r="C38" s="91"/>
      <c r="D38" s="91"/>
      <c r="E38" s="91"/>
      <c r="F38" s="4"/>
      <c r="G38" s="4"/>
      <c r="H38" s="4"/>
      <c r="I38" s="5"/>
      <c r="J38" s="5"/>
      <c r="K38" s="5"/>
      <c r="L38" s="5"/>
    </row>
    <row r="39" spans="1:12" ht="15">
      <c r="A39" s="1" t="s">
        <v>32</v>
      </c>
      <c r="B39" s="7"/>
      <c r="C39" s="91"/>
      <c r="D39" s="91"/>
      <c r="E39" s="91"/>
      <c r="F39" s="4"/>
      <c r="G39" s="4"/>
      <c r="H39" s="4"/>
      <c r="I39" s="5"/>
      <c r="J39" s="5"/>
      <c r="K39" s="5"/>
      <c r="L39" s="5"/>
    </row>
    <row r="40" spans="1:12" ht="15">
      <c r="A40" s="1" t="s">
        <v>33</v>
      </c>
      <c r="B40" s="92"/>
      <c r="C40" s="93" t="s">
        <v>34</v>
      </c>
      <c r="D40" s="91"/>
      <c r="E40" s="91"/>
      <c r="F40" s="4"/>
      <c r="G40" s="4"/>
      <c r="H40" s="4"/>
      <c r="I40" s="5"/>
      <c r="J40" s="5"/>
      <c r="K40" s="5"/>
      <c r="L40" s="5"/>
    </row>
    <row r="41" spans="1:12" ht="15">
      <c r="A41" s="1"/>
      <c r="B41" s="92"/>
      <c r="C41" s="93" t="s">
        <v>35</v>
      </c>
      <c r="D41" s="91"/>
      <c r="E41" s="91"/>
      <c r="F41" s="4"/>
      <c r="G41" s="4"/>
      <c r="H41" s="4"/>
      <c r="I41" s="5"/>
      <c r="J41" s="5"/>
      <c r="K41" s="5"/>
      <c r="L41" s="5"/>
    </row>
    <row r="42" spans="1:12" ht="18.75" customHeight="1">
      <c r="A42" s="10"/>
      <c r="B42" s="4"/>
      <c r="C42" s="94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>
      <c r="A43" s="95"/>
      <c r="B43" s="47"/>
      <c r="C43" s="95"/>
      <c r="D43" s="95"/>
      <c r="E43" s="95"/>
      <c r="F43" s="4"/>
      <c r="G43" s="4"/>
      <c r="H43" s="4"/>
      <c r="I43" s="5"/>
      <c r="J43" s="5"/>
      <c r="K43" s="5"/>
      <c r="L43" s="5"/>
    </row>
    <row r="44" spans="1:12" ht="12.7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.5" thickBot="1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ht="12.75">
      <c r="A46" s="23" t="s">
        <v>18</v>
      </c>
      <c r="B46" s="24">
        <v>37300</v>
      </c>
      <c r="C46" s="96">
        <v>957448</v>
      </c>
      <c r="D46" s="97">
        <v>83392510.769999996</v>
      </c>
      <c r="E46" s="97">
        <f>D46*0.18</f>
        <v>15010651.938599998</v>
      </c>
      <c r="F46" s="97">
        <f>D46-E46</f>
        <v>68381858.831399992</v>
      </c>
      <c r="G46" s="97">
        <f>0.185*F46</f>
        <v>12650643.883808998</v>
      </c>
      <c r="H46" s="4"/>
      <c r="I46" s="5"/>
      <c r="J46" s="5"/>
      <c r="K46" s="5"/>
      <c r="L46" s="5"/>
    </row>
    <row r="47" spans="1:12" ht="12.75">
      <c r="A47" s="31" t="s">
        <v>19</v>
      </c>
      <c r="B47" s="32">
        <v>37762</v>
      </c>
      <c r="C47" s="98">
        <v>900180</v>
      </c>
      <c r="D47" s="99">
        <v>38938169.960000001</v>
      </c>
      <c r="E47" s="99">
        <f>D47*0.18</f>
        <v>7008870.5927999998</v>
      </c>
      <c r="F47" s="99">
        <f>D47-E47</f>
        <v>31929299.367200002</v>
      </c>
      <c r="G47" s="99">
        <f>0.185*F47</f>
        <v>5906920.3829319999</v>
      </c>
      <c r="H47" s="4"/>
      <c r="I47" s="5"/>
      <c r="J47" s="5"/>
      <c r="K47" s="5"/>
      <c r="L47" s="5"/>
    </row>
    <row r="48" spans="1:12" ht="12.75">
      <c r="A48" s="31" t="s">
        <v>20</v>
      </c>
      <c r="B48" s="32">
        <v>37974</v>
      </c>
      <c r="C48" s="98">
        <v>881453</v>
      </c>
      <c r="D48" s="99">
        <v>44943309.039999999</v>
      </c>
      <c r="E48" s="99">
        <f>D48*0.18</f>
        <v>8089795.6272</v>
      </c>
      <c r="F48" s="99">
        <f>D48-E48</f>
        <v>36853513.412799999</v>
      </c>
      <c r="G48" s="99">
        <f>0.185*F48</f>
        <v>6817899.9813679997</v>
      </c>
      <c r="H48" s="4"/>
      <c r="I48" s="5"/>
      <c r="J48" s="5"/>
      <c r="K48" s="5"/>
      <c r="L48" s="5"/>
    </row>
    <row r="49" spans="1:12" ht="13.5" thickBot="1">
      <c r="A49" s="80" t="s">
        <v>21</v>
      </c>
      <c r="B49" s="39">
        <v>39344</v>
      </c>
      <c r="C49" s="100">
        <v>412739</v>
      </c>
      <c r="D49" s="101">
        <v>21933020.59</v>
      </c>
      <c r="E49" s="101">
        <f>D49*0.18</f>
        <v>3947943.7061999999</v>
      </c>
      <c r="F49" s="101">
        <f>D49-E49</f>
        <v>17985076.8838</v>
      </c>
      <c r="G49" s="101">
        <f>0.185*F49</f>
        <v>3327239.2235030001</v>
      </c>
      <c r="H49" s="4"/>
      <c r="I49" s="5"/>
      <c r="J49" s="5"/>
      <c r="K49" s="5"/>
      <c r="L49" s="5"/>
    </row>
    <row r="50" spans="1:12" ht="13.5" thickBot="1">
      <c r="A50" s="38" t="s">
        <v>22</v>
      </c>
      <c r="B50" s="39"/>
      <c r="C50" s="100">
        <f>SUM(C46:C49)</f>
        <v>3151820</v>
      </c>
      <c r="D50" s="101">
        <f>SUM(D46:D49)</f>
        <v>189207010.35999998</v>
      </c>
      <c r="E50" s="101">
        <f>SUM(E46:E49)</f>
        <v>34057261.864799999</v>
      </c>
      <c r="F50" s="101">
        <f>SUM(F46:F49)</f>
        <v>155149748.49520001</v>
      </c>
      <c r="G50" s="101">
        <f>SUM(G46:G49)</f>
        <v>28702703.471611999</v>
      </c>
      <c r="H50" s="4"/>
      <c r="I50" s="5"/>
      <c r="J50" s="5"/>
      <c r="K50" s="5"/>
      <c r="L50" s="5"/>
    </row>
    <row r="51" spans="1:12" ht="12.75">
      <c r="A51" s="5"/>
      <c r="B51" s="5"/>
      <c r="C51" s="102"/>
      <c r="D51" s="102"/>
      <c r="E51" s="102"/>
      <c r="F51" s="102"/>
      <c r="G51" s="102"/>
      <c r="H51" s="5"/>
      <c r="I51" s="5"/>
      <c r="J51" s="5"/>
      <c r="K51" s="5"/>
      <c r="L51" s="5"/>
    </row>
    <row r="52" spans="1:12" ht="12.75">
      <c r="A52" s="5"/>
      <c r="B52" s="5"/>
      <c r="C52" s="102"/>
      <c r="D52" s="102"/>
      <c r="E52" s="102"/>
      <c r="F52" s="102"/>
      <c r="G52" s="102"/>
      <c r="H52" s="5"/>
      <c r="I52" s="5"/>
      <c r="J52" s="5"/>
      <c r="K52" s="5"/>
      <c r="L52" s="5"/>
    </row>
    <row r="53" spans="1:12" ht="14.25">
      <c r="A53" s="103"/>
      <c r="B53" s="103"/>
      <c r="C53" s="104"/>
      <c r="D53" s="104"/>
      <c r="E53" s="105"/>
      <c r="F53" s="105"/>
      <c r="G53" s="105"/>
      <c r="H53" s="5"/>
      <c r="I53" s="5"/>
      <c r="J53" s="5"/>
      <c r="K53" s="5"/>
      <c r="L53" s="5"/>
    </row>
    <row r="54" spans="1:12" ht="15">
      <c r="A54" s="106"/>
      <c r="B54" s="103"/>
      <c r="C54" s="103"/>
      <c r="D54" s="103"/>
      <c r="E54" s="5"/>
      <c r="F54" s="5"/>
      <c r="G54" s="5"/>
      <c r="H54" s="5"/>
      <c r="I54" s="5"/>
      <c r="J54" s="5"/>
      <c r="K54" s="5"/>
      <c r="L54" s="5"/>
    </row>
    <row r="55" spans="1:12">
      <c r="A55" s="103"/>
      <c r="B55" s="103"/>
      <c r="C55" s="103"/>
      <c r="D55" s="103"/>
      <c r="E55" s="5"/>
      <c r="F55" s="5"/>
      <c r="G55" s="5"/>
      <c r="H55" s="5"/>
      <c r="I55" s="5"/>
      <c r="J55" s="5"/>
      <c r="K55" s="5"/>
      <c r="L55" s="5"/>
    </row>
    <row r="56" spans="1: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Louisiana Department of Public Safety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2011-01-19T16:26:42Z</dcterms:created>
  <dcterms:modified xsi:type="dcterms:W3CDTF">2011-01-19T17:39:01Z</dcterms:modified>
</cp:coreProperties>
</file>