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4-03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9" i="1"/>
  <c r="D49" i="1"/>
  <c r="C49" i="1"/>
  <c r="C50" i="1" s="1"/>
  <c r="D46" i="1"/>
  <c r="C46" i="1"/>
  <c r="E45" i="1"/>
  <c r="E46" i="1" s="1"/>
  <c r="D45" i="1"/>
  <c r="C45" i="1"/>
  <c r="E42" i="1"/>
  <c r="D42" i="1"/>
  <c r="E41" i="1"/>
  <c r="D41" i="1"/>
  <c r="C41" i="1"/>
  <c r="C42" i="1" s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<sst xmlns="http://schemas.openxmlformats.org/spreadsheetml/2006/main" count="52" uniqueCount="38">
  <si>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</si>
  <si>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</si>
  <si>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</si>
  <si>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</si>
  <si>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MARCH 2024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</si>
  <si>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</si>
  <si>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</si>
  <si>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</si>
  <si>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</si>
  <si>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</si>
  <si>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</si>
  <si>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</si>
  <si>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</si>
  <si>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</si>
  <si>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</si>
  <si>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</si>
  <si>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</si>
  <si>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</si>
  <si>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</si>
  <si>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</si>
  <si>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</si>
  <si>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</si>
  <si>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</si>
  <si>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</si>
  <si>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</si>
  <si>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2023 - MARCH 31, 2024</t>
  </si>
  <si>
    <t xml:space="preserve">      </t>
  </si>
  <si>
    <t>FYTD</t>
  </si>
  <si>
    <t>Landbase</t>
  </si>
  <si>
    <t>Opening Date</t>
  </si>
  <si>
    <t>Total GGR</t>
  </si>
  <si>
    <t>Fee Remittance</t>
  </si>
  <si>
    <t>July 2022 - March 2023</t>
  </si>
  <si>
    <t>FY 23/24 - FY 22/23</t>
  </si>
  <si>
    <t>July 2021 - March 2022</t>
  </si>
  <si>
    <t>FY 23/24 - FY 21/22</t>
  </si>
  <si>
    <t>July 2020 - March 2021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</si>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</sst>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9"/>
      <color rgb="FFFF000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13" fillId="0" borderId="15" xfId="3" applyNumberFormat="1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4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5" xfId="3" applyNumberFormat="1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D52" sqref="D52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218280</v>
      </c>
      <c r="E9" s="26">
        <v>22180247.559999999</v>
      </c>
      <c r="F9" s="26">
        <v>5505464.5300000003</v>
      </c>
      <c r="G9" s="26">
        <v>23813068.690000001</v>
      </c>
      <c r="H9" s="27">
        <v>22026225.609999999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45352</v>
      </c>
      <c r="C23" s="41">
        <v>45323</v>
      </c>
      <c r="D23" s="42" t="s">
        <v>21</v>
      </c>
      <c r="E23" s="43" t="s">
        <v>22</v>
      </c>
      <c r="F23" s="41">
        <v>44986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22180247.559999999</v>
      </c>
      <c r="C24" s="44">
        <v>23813068.690000001</v>
      </c>
      <c r="D24" s="45">
        <v>-1632821.1300000027</v>
      </c>
      <c r="E24" s="46">
        <v>-6.8568278673201213E-2</v>
      </c>
      <c r="F24" s="47">
        <v>22026225.609999999</v>
      </c>
      <c r="G24" s="48">
        <v>154021.94999999925</v>
      </c>
      <c r="H24" s="46">
        <v>6.9926619624777041E-3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1855077</v>
      </c>
      <c r="D38" s="61">
        <v>185968103.24000001</v>
      </c>
      <c r="E38" s="61">
        <v>48838798.25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2189892</v>
      </c>
      <c r="D40" s="66">
        <v>197312279.59</v>
      </c>
      <c r="E40" s="67">
        <v>48794520.060000002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-334815</v>
      </c>
      <c r="D41" s="71">
        <f>D38-D40</f>
        <v>-11344176.349999994</v>
      </c>
      <c r="E41" s="72">
        <f>E38-E40</f>
        <v>44278.189999997616</v>
      </c>
    </row>
    <row r="42" spans="1:10" ht="13" x14ac:dyDescent="0.3">
      <c r="A42" s="73"/>
      <c r="B42" s="74"/>
      <c r="C42" s="75">
        <f>C41/C40</f>
        <v>-0.15289110147897705</v>
      </c>
      <c r="D42" s="76">
        <f>D41/D40</f>
        <v>-5.7493514207895904E-2</v>
      </c>
      <c r="E42" s="77">
        <f>E41/E40</f>
        <v>9.0744185915859208E-4</v>
      </c>
      <c r="F42" s="78"/>
      <c r="G42" s="78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1678781</v>
      </c>
      <c r="D44" s="66">
        <v>159518395</v>
      </c>
      <c r="E44" s="67">
        <v>45041095</v>
      </c>
      <c r="F44" s="79"/>
      <c r="G44" s="79"/>
      <c r="H44" s="79"/>
    </row>
    <row r="45" spans="1:10" ht="12.75" customHeight="1" x14ac:dyDescent="0.25">
      <c r="A45" s="69" t="s">
        <v>35</v>
      </c>
      <c r="B45" s="70"/>
      <c r="C45" s="80">
        <f>C38-C44</f>
        <v>176296</v>
      </c>
      <c r="D45" s="80">
        <f>D38-D44</f>
        <v>26449708.24000001</v>
      </c>
      <c r="E45" s="81">
        <f>E38-E44</f>
        <v>3797703.25</v>
      </c>
    </row>
    <row r="46" spans="1:10" x14ac:dyDescent="0.25">
      <c r="A46" s="73"/>
      <c r="B46" s="74"/>
      <c r="C46" s="75">
        <f>C45/C44</f>
        <v>0.10501429310910715</v>
      </c>
      <c r="D46" s="75">
        <f>D45/D44</f>
        <v>0.16580976908650571</v>
      </c>
      <c r="E46" s="77">
        <f>E45/E44</f>
        <v>8.4316405939953279E-2</v>
      </c>
    </row>
    <row r="48" spans="1:10" x14ac:dyDescent="0.25">
      <c r="A48" s="64" t="s">
        <v>36</v>
      </c>
      <c r="B48" s="65"/>
      <c r="C48" s="66">
        <v>1115664</v>
      </c>
      <c r="D48" s="66">
        <v>136764723</v>
      </c>
      <c r="E48" s="67">
        <v>45041095</v>
      </c>
    </row>
    <row r="49" spans="1:5" x14ac:dyDescent="0.25">
      <c r="A49" s="69" t="s">
        <v>37</v>
      </c>
      <c r="B49" s="70"/>
      <c r="C49" s="80">
        <f>C38-C48</f>
        <v>739413</v>
      </c>
      <c r="D49" s="80">
        <f>D38-D48</f>
        <v>49203380.24000001</v>
      </c>
      <c r="E49" s="81">
        <f>E38-E48</f>
        <v>3797703.25</v>
      </c>
    </row>
    <row r="50" spans="1:5" x14ac:dyDescent="0.25">
      <c r="A50" s="73"/>
      <c r="B50" s="74"/>
      <c r="C50" s="75">
        <f>C49/C48</f>
        <v>0.66275599105106919</v>
      </c>
      <c r="D50" s="82">
        <f t="shared" ref="D50:E50" si="0">D49/D48</f>
        <v>0.35976660618835171</v>
      </c>
      <c r="E50" s="83">
        <f t="shared" si="0"/>
        <v>8.4316405939953279E-2</v>
      </c>
    </row>
  </sheetData>
  <mergeCells count="3">
    <mergeCell ref="F20:H20"/>
    <mergeCell ref="C21:E21"/>
    <mergeCell ref="F21:H21"/>
  </mergeCells>
  <conditionalFormatting sqref="B41:XFD44 A45:XFD1048576 A24:XFD40 A23 I23:XFD23 A1:XFD22">
    <cfRule type="cellIs" dxfId="2" priority="3" stopIfTrue="1" operator="lessThan">
      <formula>0</formula>
    </cfRule>
  </conditionalFormatting>
  <conditionalFormatting sqref="A41:A44">
    <cfRule type="cellIs" dxfId="1" priority="2" stopIfTrue="1" operator="lessThan">
      <formula>0</formula>
    </cfRule>
  </conditionalFormatting>
  <conditionalFormatting sqref="B23:H23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2024-04-12T19:58:15Z</dcterms:created>
  <dcterms:modified xsi:type="dcterms:W3CDTF">2024-04-12T19:58:50Z</dcterms:modified>
</cp:coreProperties>
</file>