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6\"/>
    </mc:Choice>
  </mc:AlternateContent>
  <bookViews>
    <workbookView xWindow="0" yWindow="0" windowWidth="19200" windowHeight="717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9" i="1"/>
  <c r="D49" i="1"/>
  <c r="D50" i="1" s="1"/>
  <c r="C49" i="1"/>
  <c r="C50" i="1" s="1"/>
  <c r="D46" i="1"/>
  <c r="C46" i="1"/>
  <c r="E45" i="1"/>
  <c r="E46" i="1" s="1"/>
  <c r="D45" i="1"/>
  <c r="C45" i="1"/>
  <c r="E42" i="1"/>
  <c r="D42" i="1"/>
  <c r="E41" i="1"/>
  <c r="D41" i="1"/>
  <c r="C41" i="1"/>
  <c r="C42" i="1" s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<sst xmlns="http://schemas.openxmlformats.org/spreadsheetml/2006/main" count="52" uniqueCount="38">
  <si>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</si>
  <si>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</si>
  <si>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</si>
  <si>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</si>
  <si>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JUNE 2023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</si>
  <si>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</si>
  <si>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</si>
  <si>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</si>
  <si>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</si>
  <si>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</si>
  <si>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</si>
  <si>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</si>
  <si>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</si>
  <si>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</si>
  <si>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</si>
  <si>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</si>
  <si>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</si>
  <si>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</si>
  <si>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</si>
  <si>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</si>
  <si>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</si>
  <si>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</si>
  <si>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</si>
  <si>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</si>
  <si>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</si>
  <si>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2022 - JUNE 30, 2023</t>
  </si>
  <si>
    <t xml:space="preserve">      </t>
  </si>
  <si>
    <t>FYTD</t>
  </si>
  <si>
    <t>Landbase</t>
  </si>
  <si>
    <t>Opening Date</t>
  </si>
  <si>
    <t>Total GGR</t>
  </si>
  <si>
    <t>Fee Remittance</t>
  </si>
  <si>
    <t>July 2021 - June 2022</t>
  </si>
  <si>
    <t>FY 22/23 - FY 21/22</t>
  </si>
  <si>
    <t>July 2020 - June 2021</t>
  </si>
  <si>
    <t>FY 22/23 - FY 20/21</t>
  </si>
  <si>
    <t>July 2019 -June 2020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</si>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</sst>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5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4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168" fontId="14" fillId="0" borderId="0" xfId="1" applyNumberFormat="1" applyFont="1" applyFill="1" applyBorder="1" applyProtection="1"/>
    <xf numFmtId="9" fontId="14" fillId="0" borderId="15" xfId="3" applyFont="1" applyFill="1" applyBorder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D19" sqref="D19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30</v>
      </c>
      <c r="D9" s="25">
        <v>204350</v>
      </c>
      <c r="E9" s="26">
        <v>19847061.379999999</v>
      </c>
      <c r="F9" s="26">
        <v>5327868.9000000004</v>
      </c>
      <c r="G9" s="26">
        <v>21707690.949999999</v>
      </c>
      <c r="H9" s="27">
        <v>21003318.059999999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45078</v>
      </c>
      <c r="C23" s="41">
        <v>45047</v>
      </c>
      <c r="D23" s="42" t="s">
        <v>21</v>
      </c>
      <c r="E23" s="43" t="s">
        <v>22</v>
      </c>
      <c r="F23" s="41">
        <v>44713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19847061.379999999</v>
      </c>
      <c r="C24" s="44">
        <v>21707690.949999999</v>
      </c>
      <c r="D24" s="45">
        <v>-1860629.5700000003</v>
      </c>
      <c r="E24" s="46">
        <v>-8.5712919641506152E-2</v>
      </c>
      <c r="F24" s="47">
        <v>21003318.059999999</v>
      </c>
      <c r="G24" s="48">
        <v>-1156256.6799999997</v>
      </c>
      <c r="H24" s="46">
        <v>-5.5051143666773564E-2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2828763</v>
      </c>
      <c r="D38" s="61">
        <v>260189113.94</v>
      </c>
      <c r="E38" s="61">
        <v>64955722.390000001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2413841</v>
      </c>
      <c r="D40" s="66">
        <v>228270627.09999999</v>
      </c>
      <c r="E40" s="67">
        <v>61246574.729999997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414922</v>
      </c>
      <c r="D41" s="71">
        <f>D38-D40</f>
        <v>31918486.840000004</v>
      </c>
      <c r="E41" s="72">
        <f>E38-E40</f>
        <v>3709147.6600000039</v>
      </c>
    </row>
    <row r="42" spans="1:10" ht="13" x14ac:dyDescent="0.3">
      <c r="A42" s="73"/>
      <c r="B42" s="74"/>
      <c r="C42" s="75">
        <f>C41/C40</f>
        <v>0.17189284629766419</v>
      </c>
      <c r="D42" s="75">
        <f>D41/D40</f>
        <v>0.13982739367521546</v>
      </c>
      <c r="E42" s="76">
        <f>E41/E40</f>
        <v>6.0560899549916822E-2</v>
      </c>
      <c r="F42" s="77"/>
      <c r="G42" s="77"/>
      <c r="H42" s="68"/>
      <c r="I42" s="68"/>
      <c r="J42" s="68"/>
    </row>
    <row r="43" spans="1:10" x14ac:dyDescent="0.25"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65"/>
      <c r="C44" s="66">
        <v>1839931</v>
      </c>
      <c r="D44" s="66">
        <v>213188698</v>
      </c>
      <c r="E44" s="67">
        <v>60000000</v>
      </c>
      <c r="F44" s="78"/>
      <c r="G44" s="78"/>
      <c r="H44" s="78"/>
    </row>
    <row r="45" spans="1:10" ht="12.75" customHeight="1" x14ac:dyDescent="0.25">
      <c r="A45" s="69" t="s">
        <v>35</v>
      </c>
      <c r="B45" s="70"/>
      <c r="C45" s="79">
        <f>C38-C44</f>
        <v>988832</v>
      </c>
      <c r="D45" s="79">
        <f>D38-D44</f>
        <v>47000415.939999998</v>
      </c>
      <c r="E45" s="80">
        <f>E38-E44</f>
        <v>4955722.3900000006</v>
      </c>
    </row>
    <row r="46" spans="1:10" x14ac:dyDescent="0.25">
      <c r="A46" s="73"/>
      <c r="B46" s="74"/>
      <c r="C46" s="75">
        <f>C45/C44</f>
        <v>0.53742884923402023</v>
      </c>
      <c r="D46" s="75">
        <f>D45/D44</f>
        <v>0.22046391943347765</v>
      </c>
      <c r="E46" s="76">
        <f>E45/E44</f>
        <v>8.259537316666668E-2</v>
      </c>
    </row>
    <row r="48" spans="1:10" x14ac:dyDescent="0.25">
      <c r="A48" s="64" t="s">
        <v>36</v>
      </c>
      <c r="B48" s="65"/>
      <c r="C48" s="66">
        <v>2981581</v>
      </c>
      <c r="D48" s="66">
        <v>210340048</v>
      </c>
      <c r="E48" s="67">
        <v>60040872</v>
      </c>
    </row>
    <row r="49" spans="1:5" x14ac:dyDescent="0.25">
      <c r="A49" s="69" t="s">
        <v>37</v>
      </c>
      <c r="B49" s="70"/>
      <c r="C49" s="81">
        <f>C38-C48</f>
        <v>-152818</v>
      </c>
      <c r="D49" s="79">
        <f>D38-D48</f>
        <v>49849065.939999998</v>
      </c>
      <c r="E49" s="80">
        <f>E38-E48</f>
        <v>4914850.3900000006</v>
      </c>
    </row>
    <row r="50" spans="1:5" x14ac:dyDescent="0.25">
      <c r="A50" s="73"/>
      <c r="B50" s="74"/>
      <c r="C50" s="82">
        <f>C49/C48</f>
        <v>-5.1254015906326209E-2</v>
      </c>
      <c r="D50" s="75">
        <f t="shared" ref="D50:E50" si="0">D49/D48</f>
        <v>0.23699274776242324</v>
      </c>
      <c r="E50" s="83">
        <f t="shared" si="0"/>
        <v>8.185841121694569E-2</v>
      </c>
    </row>
  </sheetData>
  <mergeCells count="3">
    <mergeCell ref="F20:H20"/>
    <mergeCell ref="C21:E21"/>
    <mergeCell ref="F21:H21"/>
  </mergeCells>
  <conditionalFormatting sqref="A52:XFD1048576 A24:XFD39 A23 I23:XFD23 A1:XFD22 F40:XFD51">
    <cfRule type="cellIs" dxfId="4" priority="5" stopIfTrue="1" operator="lessThan">
      <formula>0</formula>
    </cfRule>
  </conditionalFormatting>
  <conditionalFormatting sqref="B23:H23">
    <cfRule type="cellIs" dxfId="3" priority="4" stopIfTrue="1" operator="lessThan">
      <formula>0</formula>
    </cfRule>
  </conditionalFormatting>
  <conditionalFormatting sqref="A51:E51">
    <cfRule type="cellIs" dxfId="2" priority="3" stopIfTrue="1" operator="lessThan">
      <formula>0</formula>
    </cfRule>
  </conditionalFormatting>
  <conditionalFormatting sqref="B41:E44 A45:E50 A40:E40">
    <cfRule type="cellIs" dxfId="1" priority="2" stopIfTrue="1" operator="lessThan">
      <formula>0</formula>
    </cfRule>
  </conditionalFormatting>
  <conditionalFormatting sqref="A41:A44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2023-07-17T19:18:50Z</dcterms:created>
  <dcterms:modified xsi:type="dcterms:W3CDTF">2023-07-17T19:24:56Z</dcterms:modified>
</cp:coreProperties>
</file>